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раскр.информ\ОТЭ\Баланс электроэнергии и мощности план 2020 год, факт 2019 года\"/>
    </mc:Choice>
  </mc:AlternateContent>
  <xr:revisionPtr revIDLastSave="0" documentId="13_ncr:1_{8A33F207-2084-434E-A8F1-0D20E2A67D30}" xr6:coauthVersionLast="44" xr6:coauthVersionMax="44" xr10:uidLastSave="{00000000-0000-0000-0000-000000000000}"/>
  <bookViews>
    <workbookView xWindow="-120" yWindow="-120" windowWidth="25440" windowHeight="15390" xr2:uid="{00000000-000D-0000-FFFF-FFFF00000000}"/>
  </bookViews>
  <sheets>
    <sheet name="Баланс электроэнергии мощности" sheetId="16" r:id="rId1"/>
  </sheets>
  <externalReferences>
    <externalReference r:id="rId2"/>
  </externalReferences>
  <definedNames>
    <definedName name="org">[1]Титульный!$G$15</definedName>
    <definedName name="_xlnm.Print_Area" localSheetId="0">'Баланс электроэнергии мощности'!$A$1:$H$103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6" i="16" l="1"/>
  <c r="G86" i="16"/>
  <c r="H45" i="16"/>
  <c r="G45" i="16"/>
  <c r="H103" i="16" l="1"/>
  <c r="G103" i="16"/>
  <c r="D103" i="16" s="1"/>
  <c r="H102" i="16"/>
  <c r="H101" i="16" s="1"/>
  <c r="F102" i="16"/>
  <c r="F101" i="16" s="1"/>
  <c r="E102" i="16"/>
  <c r="E101" i="16"/>
  <c r="D100" i="16"/>
  <c r="D99" i="16"/>
  <c r="D98" i="16"/>
  <c r="H97" i="16"/>
  <c r="G97" i="16"/>
  <c r="F97" i="16"/>
  <c r="E97" i="16"/>
  <c r="D97" i="16" s="1"/>
  <c r="H96" i="16"/>
  <c r="H95" i="16" s="1"/>
  <c r="G96" i="16"/>
  <c r="D96" i="16"/>
  <c r="G95" i="16"/>
  <c r="F95" i="16"/>
  <c r="E95" i="16"/>
  <c r="D95" i="16" s="1"/>
  <c r="H55" i="16"/>
  <c r="G55" i="16"/>
  <c r="F55" i="16"/>
  <c r="E55" i="16"/>
  <c r="D55" i="16" s="1"/>
  <c r="G102" i="16" l="1"/>
  <c r="D102" i="16" l="1"/>
  <c r="G101" i="16"/>
  <c r="D101" i="16" s="1"/>
</calcChain>
</file>

<file path=xl/sharedStrings.xml><?xml version="1.0" encoding="utf-8"?>
<sst xmlns="http://schemas.openxmlformats.org/spreadsheetml/2006/main" count="255" uniqueCount="206">
  <si>
    <t>Сведения об отпуске (передаче) электроэнергии распределительными сетевыми организациями отдельным категориям потребителей</t>
  </si>
  <si>
    <t>МУП "Горэлектросеть" г.Муром</t>
  </si>
  <si>
    <t>Коды по ОКЕИ: 1000 киловатт-часов – 246, мегаватт – 215, тысяча рублей – 384</t>
  </si>
  <si>
    <t>№ п/п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</si>
  <si>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</si>
  <si>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</si>
  <si>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</si>
  <si>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</si>
  <si>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</si>
  <si>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</si>
  <si>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</si>
  <si>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</si>
  <si>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I. Электроэнергия (тыс. кВт ч)</t>
  </si>
  <si>
    <t>1</t>
  </si>
  <si>
    <t>Поступление в сеть из других организаций:</t>
  </si>
  <si>
    <t>1.1</t>
  </si>
  <si>
    <t>из сетей ПАО "ФСК ЕЭС"</t>
  </si>
  <si>
    <t>1.2</t>
  </si>
  <si>
    <t>от генерирующих компаний и блок-станций:</t>
  </si>
  <si>
    <t>1.2.0</t>
  </si>
  <si>
    <t>30</t>
  </si>
  <si>
    <t>Добавить организацию</t>
  </si>
  <si>
    <t>1.3</t>
  </si>
  <si>
    <t>от несетевых организаций:</t>
  </si>
  <si>
    <t>230</t>
  </si>
  <si>
    <t>1.3.0</t>
  </si>
  <si>
    <t>1.4</t>
  </si>
  <si>
    <t>от смежных сетевых организаций:</t>
  </si>
  <si>
    <t>430</t>
  </si>
  <si>
    <t>1.4.0</t>
  </si>
  <si>
    <t>1.4.1</t>
  </si>
  <si>
    <t>Филиал "Владимирэнерго" ПАО "МРСК Центра и Приволжья"</t>
  </si>
  <si>
    <t>2</t>
  </si>
  <si>
    <t>Поступление в сеть из других уровней напряжения (трансформация)</t>
  </si>
  <si>
    <t>630</t>
  </si>
  <si>
    <t>2.1</t>
  </si>
  <si>
    <t>640</t>
  </si>
  <si>
    <t>2.2</t>
  </si>
  <si>
    <t>650</t>
  </si>
  <si>
    <t>2.3</t>
  </si>
  <si>
    <t>660</t>
  </si>
  <si>
    <t>2.4</t>
  </si>
  <si>
    <t xml:space="preserve">НН </t>
  </si>
  <si>
    <t>670</t>
  </si>
  <si>
    <t>3</t>
  </si>
  <si>
    <t>Генерация на установках организации (совмещение деятельности)</t>
  </si>
  <si>
    <t>680</t>
  </si>
  <si>
    <t>4</t>
  </si>
  <si>
    <t>Отпуск из сети:</t>
  </si>
  <si>
    <t>690</t>
  </si>
  <si>
    <t>4.1</t>
  </si>
  <si>
    <t>прямым прочим потребителям по договорам оказания услуг по передаче электрической энергии, в том числе:</t>
  </si>
  <si>
    <t>700</t>
  </si>
  <si>
    <t>4.1.1</t>
  </si>
  <si>
    <t>потребителям, опосредованно подключенным к шинам генераторов</t>
  </si>
  <si>
    <t>710</t>
  </si>
  <si>
    <t>4.2</t>
  </si>
  <si>
    <t>потребителям ГП, ЭСО, ЭСК, в том числе:</t>
  </si>
  <si>
    <t>720</t>
  </si>
  <si>
    <t>4.2.1</t>
  </si>
  <si>
    <t>прочим потребителям, в том числе:</t>
  </si>
  <si>
    <t>730</t>
  </si>
  <si>
    <t>4.2.1.1</t>
  </si>
  <si>
    <t>740</t>
  </si>
  <si>
    <t>4.3</t>
  </si>
  <si>
    <t>смежным сетевым организациям:</t>
  </si>
  <si>
    <t>750</t>
  </si>
  <si>
    <t>4.3.0</t>
  </si>
  <si>
    <t>4.3.1</t>
  </si>
  <si>
    <t>Горьковская дирекция ОАО «РЖД»</t>
  </si>
  <si>
    <t>4.3.2</t>
  </si>
  <si>
    <t>АО "Оборонэнерго" филиал "Волго-Вятский"</t>
  </si>
  <si>
    <t>4.3.3</t>
  </si>
  <si>
    <t>ООО "МагнитЭнерго"</t>
  </si>
  <si>
    <t>4.4</t>
  </si>
  <si>
    <t>населению и приравненным к нему категориям</t>
  </si>
  <si>
    <t>950</t>
  </si>
  <si>
    <t>5</t>
  </si>
  <si>
    <t>Отпуск в сеть других уровней напряжения</t>
  </si>
  <si>
    <t>960</t>
  </si>
  <si>
    <t>6</t>
  </si>
  <si>
    <t>Хозяйственные нужды организации</t>
  </si>
  <si>
    <t>970</t>
  </si>
  <si>
    <t>7</t>
  </si>
  <si>
    <t>Собственное потребление (совмещение деятельности)</t>
  </si>
  <si>
    <t>980</t>
  </si>
  <si>
    <t>8</t>
  </si>
  <si>
    <t>Общий объем потерь (фактические объемы), в том числе:</t>
  </si>
  <si>
    <t>990</t>
  </si>
  <si>
    <t>8.1</t>
  </si>
  <si>
    <t>относимые на собственное потребление (фактическое значение)</t>
  </si>
  <si>
    <t>1000</t>
  </si>
  <si>
    <t>9</t>
  </si>
  <si>
    <t>Нормативные потери (объемы потерь учтенные в сводном прогнозном балансе)</t>
  </si>
  <si>
    <t>1010</t>
  </si>
  <si>
    <t>10</t>
  </si>
  <si>
    <t>Объем превышения фактических объемов потерь электрической энергии над объемами потерь, учтенными в сводном прогнозном балансе за соответствующий расчетный период</t>
  </si>
  <si>
    <t>1020</t>
  </si>
  <si>
    <t>11</t>
  </si>
  <si>
    <t>Небаланс</t>
  </si>
  <si>
    <t>1030</t>
  </si>
  <si>
    <t>II. Мощность (МВт)</t>
  </si>
  <si>
    <t>12</t>
  </si>
  <si>
    <t>1040</t>
  </si>
  <si>
    <t>12.1</t>
  </si>
  <si>
    <t>1050</t>
  </si>
  <si>
    <t>12.2</t>
  </si>
  <si>
    <t>1060</t>
  </si>
  <si>
    <t>12.2.0</t>
  </si>
  <si>
    <t>12.3</t>
  </si>
  <si>
    <t>1260</t>
  </si>
  <si>
    <t>12.3.0</t>
  </si>
  <si>
    <t>12.4</t>
  </si>
  <si>
    <t>1460</t>
  </si>
  <si>
    <t>12.4.0</t>
  </si>
  <si>
    <t>12.4.1</t>
  </si>
  <si>
    <t>13</t>
  </si>
  <si>
    <t>1660</t>
  </si>
  <si>
    <t>13.1</t>
  </si>
  <si>
    <t>1670</t>
  </si>
  <si>
    <t>13.2</t>
  </si>
  <si>
    <t>1680</t>
  </si>
  <si>
    <t>13.3</t>
  </si>
  <si>
    <t>1690</t>
  </si>
  <si>
    <t>13.4</t>
  </si>
  <si>
    <t>1700</t>
  </si>
  <si>
    <t>14</t>
  </si>
  <si>
    <t>1710</t>
  </si>
  <si>
    <t>15</t>
  </si>
  <si>
    <t>1720</t>
  </si>
  <si>
    <t>15.1</t>
  </si>
  <si>
    <t>1730</t>
  </si>
  <si>
    <t>15.1.1</t>
  </si>
  <si>
    <t>1740</t>
  </si>
  <si>
    <t>15.2</t>
  </si>
  <si>
    <t>1750</t>
  </si>
  <si>
    <t>15.2.1</t>
  </si>
  <si>
    <t>1760</t>
  </si>
  <si>
    <t>15.2.1.1</t>
  </si>
  <si>
    <t>1770</t>
  </si>
  <si>
    <t>15.3</t>
  </si>
  <si>
    <t>1780</t>
  </si>
  <si>
    <t>15.3.0</t>
  </si>
  <si>
    <t>15.3.1</t>
  </si>
  <si>
    <t>15.3.2</t>
  </si>
  <si>
    <t>15.3.3</t>
  </si>
  <si>
    <t>15.4</t>
  </si>
  <si>
    <t>1980</t>
  </si>
  <si>
    <t>16</t>
  </si>
  <si>
    <t>1990</t>
  </si>
  <si>
    <t>17</t>
  </si>
  <si>
    <t>2000</t>
  </si>
  <si>
    <t>18</t>
  </si>
  <si>
    <t>2010</t>
  </si>
  <si>
    <t>19</t>
  </si>
  <si>
    <t>2020</t>
  </si>
  <si>
    <t>19.1</t>
  </si>
  <si>
    <t>относимые на собственное потребление</t>
  </si>
  <si>
    <t>2030</t>
  </si>
  <si>
    <t>20</t>
  </si>
  <si>
    <t>2040</t>
  </si>
  <si>
    <t>21</t>
  </si>
  <si>
    <t>2050</t>
  </si>
  <si>
    <t>22</t>
  </si>
  <si>
    <t>2060</t>
  </si>
  <si>
    <t>III. Мощность (МВт)</t>
  </si>
  <si>
    <t>23</t>
  </si>
  <si>
    <t>Заявленная мощность</t>
  </si>
  <si>
    <t>2070</t>
  </si>
  <si>
    <t>24</t>
  </si>
  <si>
    <t>Максимальная мощность</t>
  </si>
  <si>
    <t>2080</t>
  </si>
  <si>
    <t>25</t>
  </si>
  <si>
    <t>Резервируемая мощность</t>
  </si>
  <si>
    <t>2090</t>
  </si>
  <si>
    <t>IV. Фактический полезный отпуск конечным потребителям (тыс. кВт ч; МВт)</t>
  </si>
  <si>
    <t>26</t>
  </si>
  <si>
    <t>Полезный отпуск конечным потребителям (тыс. кВт ч):</t>
  </si>
  <si>
    <t>2100</t>
  </si>
  <si>
    <t>26.1</t>
  </si>
  <si>
    <t>по одноставочному тарифу</t>
  </si>
  <si>
    <t>2110</t>
  </si>
  <si>
    <t>26.2</t>
  </si>
  <si>
    <t>по двухставочному тарифу:</t>
  </si>
  <si>
    <t>2120</t>
  </si>
  <si>
    <t>26.2.1</t>
  </si>
  <si>
    <t>мощность (МВт), в том числе:</t>
  </si>
  <si>
    <t>2130</t>
  </si>
  <si>
    <t>26.2.1.1</t>
  </si>
  <si>
    <t>опосредованно подключенным к шинам генераторов (МВт)</t>
  </si>
  <si>
    <t>2140</t>
  </si>
  <si>
    <t>26.2.2</t>
  </si>
  <si>
    <t>компенсация потерь (тыс. кВт ч)</t>
  </si>
  <si>
    <t>2150</t>
  </si>
  <si>
    <t>27</t>
  </si>
  <si>
    <t>Полезный отпуск потребителям ГП, ЭСО (тыс. кВт ч):</t>
  </si>
  <si>
    <t>2160</t>
  </si>
  <si>
    <t>27.1</t>
  </si>
  <si>
    <t>по одноставочному тарифу:</t>
  </si>
  <si>
    <t>2170</t>
  </si>
  <si>
    <t>27.1.1</t>
  </si>
  <si>
    <t>прочим потребителям</t>
  </si>
  <si>
    <t>2180</t>
  </si>
  <si>
    <t>8.2</t>
  </si>
  <si>
    <t>%</t>
  </si>
  <si>
    <t>19.2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</si>
</sst>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color indexed="23"/>
      <name val="Tahoma"/>
      <family val="2"/>
      <charset val="204"/>
    </font>
    <font>
      <sz val="9"/>
      <color theme="0"/>
      <name val="Tahoma"/>
      <family val="2"/>
      <charset val="204"/>
    </font>
    <font>
      <b/>
      <sz val="9"/>
      <color indexed="62"/>
      <name val="Tahoma"/>
      <family val="2"/>
      <charset val="204"/>
    </font>
    <font>
      <b/>
      <sz val="14"/>
      <name val="Franklin Gothic Medium"/>
      <family val="2"/>
      <charset val="204"/>
    </font>
    <font>
      <sz val="10"/>
      <name val="Tahoma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7" fillId="0" borderId="0"/>
    <xf numFmtId="49" fontId="5" fillId="0" borderId="0" applyBorder="0">
      <alignment vertical="top"/>
    </xf>
    <xf numFmtId="0" fontId="2" fillId="0" borderId="0"/>
    <xf numFmtId="0" fontId="2" fillId="0" borderId="0"/>
    <xf numFmtId="0" fontId="2" fillId="0" borderId="0"/>
    <xf numFmtId="0" fontId="11" fillId="0" borderId="0" applyBorder="0">
      <alignment horizontal="center" vertical="center" wrapText="1"/>
    </xf>
    <xf numFmtId="0" fontId="6" fillId="0" borderId="10" applyBorder="0">
      <alignment horizontal="center" vertical="center" wrapText="1"/>
    </xf>
    <xf numFmtId="4" fontId="5" fillId="9" borderId="11" applyBorder="0">
      <alignment horizontal="right"/>
    </xf>
    <xf numFmtId="0" fontId="12" fillId="0" borderId="0"/>
    <xf numFmtId="4" fontId="5" fillId="4" borderId="0" applyFont="0" applyBorder="0">
      <alignment horizontal="right"/>
    </xf>
  </cellStyleXfs>
  <cellXfs count="58">
    <xf numFmtId="0" fontId="0" fillId="0" borderId="0" xfId="0"/>
    <xf numFmtId="0" fontId="3" fillId="0" borderId="0" xfId="1" applyFont="1" applyBorder="1" applyAlignment="1" applyProtection="1">
      <alignment vertical="center"/>
    </xf>
    <xf numFmtId="0" fontId="4" fillId="0" borderId="0" xfId="1" applyFont="1" applyBorder="1" applyAlignment="1" applyProtection="1">
      <alignment horizontal="right"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3" fillId="0" borderId="2" xfId="2" applyFont="1" applyFill="1" applyBorder="1" applyAlignment="1" applyProtection="1">
      <alignment horizontal="left" vertical="center"/>
    </xf>
    <xf numFmtId="0" fontId="3" fillId="0" borderId="1" xfId="1" applyFont="1" applyBorder="1" applyAlignment="1" applyProtection="1">
      <alignment vertical="center"/>
    </xf>
    <xf numFmtId="49" fontId="3" fillId="0" borderId="0" xfId="3" applyFont="1" applyBorder="1" applyAlignment="1">
      <alignment horizontal="right" vertical="center"/>
    </xf>
    <xf numFmtId="0" fontId="3" fillId="0" borderId="7" xfId="4" applyFont="1" applyBorder="1" applyAlignment="1" applyProtection="1">
      <alignment horizontal="center" vertical="center" wrapText="1"/>
    </xf>
    <xf numFmtId="0" fontId="8" fillId="0" borderId="0" xfId="1" applyFont="1" applyBorder="1" applyAlignment="1" applyProtection="1">
      <alignment horizontal="center" vertical="center" wrapText="1"/>
    </xf>
    <xf numFmtId="49" fontId="3" fillId="0" borderId="0" xfId="3" applyFont="1" applyAlignment="1" applyProtection="1">
      <alignment vertical="center"/>
    </xf>
    <xf numFmtId="49" fontId="3" fillId="0" borderId="7" xfId="3" applyNumberFormat="1" applyFont="1" applyBorder="1" applyAlignment="1" applyProtection="1">
      <alignment vertical="center"/>
    </xf>
    <xf numFmtId="49" fontId="3" fillId="3" borderId="4" xfId="3" applyFont="1" applyFill="1" applyBorder="1" applyAlignment="1">
      <alignment vertical="center" wrapText="1"/>
    </xf>
    <xf numFmtId="49" fontId="3" fillId="0" borderId="4" xfId="3" applyFont="1" applyBorder="1" applyAlignment="1">
      <alignment horizontal="center" vertical="center" wrapText="1"/>
    </xf>
    <xf numFmtId="164" fontId="3" fillId="4" borderId="4" xfId="3" applyNumberFormat="1" applyFont="1" applyFill="1" applyBorder="1" applyAlignment="1" applyProtection="1">
      <alignment horizontal="right" vertical="center"/>
    </xf>
    <xf numFmtId="49" fontId="3" fillId="0" borderId="4" xfId="3" applyFont="1" applyBorder="1" applyAlignment="1">
      <alignment horizontal="left" vertical="center" wrapText="1" indent="1"/>
    </xf>
    <xf numFmtId="164" fontId="3" fillId="0" borderId="4" xfId="3" applyNumberFormat="1" applyFont="1" applyFill="1" applyBorder="1" applyAlignment="1" applyProtection="1">
      <alignment horizontal="right" vertical="center"/>
      <protection locked="0"/>
    </xf>
    <xf numFmtId="49" fontId="9" fillId="0" borderId="6" xfId="3" applyNumberFormat="1" applyFont="1" applyBorder="1" applyAlignment="1" applyProtection="1">
      <alignment vertical="center"/>
    </xf>
    <xf numFmtId="49" fontId="3" fillId="0" borderId="1" xfId="3" applyFont="1" applyFill="1" applyBorder="1" applyAlignment="1" applyProtection="1">
      <alignment horizontal="left" vertical="center" wrapText="1" indent="1"/>
    </xf>
    <xf numFmtId="49" fontId="9" fillId="0" borderId="1" xfId="3" applyFont="1" applyFill="1" applyBorder="1" applyAlignment="1" applyProtection="1">
      <alignment horizontal="center" vertical="center" wrapText="1"/>
    </xf>
    <xf numFmtId="165" fontId="3" fillId="0" borderId="1" xfId="3" applyNumberFormat="1" applyFont="1" applyFill="1" applyBorder="1" applyAlignment="1" applyProtection="1">
      <alignment horizontal="right" vertical="center"/>
    </xf>
    <xf numFmtId="49" fontId="10" fillId="5" borderId="6" xfId="0" applyNumberFormat="1" applyFont="1" applyFill="1" applyBorder="1" applyAlignment="1" applyProtection="1">
      <alignment horizontal="center" vertical="top"/>
    </xf>
    <xf numFmtId="0" fontId="10" fillId="5" borderId="8" xfId="0" applyFont="1" applyFill="1" applyBorder="1" applyAlignment="1" applyProtection="1">
      <alignment horizontal="left" vertical="center" indent="1"/>
    </xf>
    <xf numFmtId="0" fontId="10" fillId="5" borderId="8" xfId="0" applyFont="1" applyFill="1" applyBorder="1" applyAlignment="1" applyProtection="1">
      <alignment horizontal="center" vertical="top"/>
    </xf>
    <xf numFmtId="0" fontId="10" fillId="5" borderId="9" xfId="0" applyFont="1" applyFill="1" applyBorder="1" applyAlignment="1" applyProtection="1">
      <alignment horizontal="center" vertical="top"/>
    </xf>
    <xf numFmtId="0" fontId="3" fillId="6" borderId="6" xfId="5" applyFont="1" applyFill="1" applyBorder="1" applyAlignment="1" applyProtection="1">
      <alignment horizontal="left" vertical="center"/>
    </xf>
    <xf numFmtId="0" fontId="1" fillId="7" borderId="7" xfId="6" applyNumberFormat="1" applyFont="1" applyFill="1" applyBorder="1" applyAlignment="1" applyProtection="1">
      <alignment horizontal="left" vertical="center" wrapText="1" indent="2"/>
    </xf>
    <xf numFmtId="0" fontId="3" fillId="0" borderId="6" xfId="3" applyNumberFormat="1" applyFont="1" applyBorder="1" applyAlignment="1">
      <alignment horizontal="center" vertical="center" wrapText="1"/>
    </xf>
    <xf numFmtId="164" fontId="3" fillId="4" borderId="6" xfId="3" applyNumberFormat="1" applyFont="1" applyFill="1" applyBorder="1" applyAlignment="1" applyProtection="1">
      <alignment horizontal="right" vertical="center"/>
    </xf>
    <xf numFmtId="164" fontId="3" fillId="0" borderId="6" xfId="3" applyNumberFormat="1" applyFont="1" applyFill="1" applyBorder="1" applyAlignment="1" applyProtection="1">
      <alignment horizontal="right" vertical="center"/>
      <protection locked="0"/>
    </xf>
    <xf numFmtId="164" fontId="3" fillId="0" borderId="7" xfId="3" applyNumberFormat="1" applyFont="1" applyFill="1" applyBorder="1" applyAlignment="1" applyProtection="1">
      <alignment horizontal="right" vertical="center"/>
      <protection locked="0"/>
    </xf>
    <xf numFmtId="165" fontId="3" fillId="8" borderId="4" xfId="3" applyNumberFormat="1" applyFont="1" applyFill="1" applyBorder="1" applyAlignment="1" applyProtection="1">
      <alignment horizontal="right" vertical="center"/>
    </xf>
    <xf numFmtId="49" fontId="3" fillId="3" borderId="4" xfId="3" applyFont="1" applyFill="1" applyBorder="1" applyAlignment="1">
      <alignment horizontal="left" vertical="center" wrapText="1"/>
    </xf>
    <xf numFmtId="49" fontId="3" fillId="0" borderId="4" xfId="3" applyFont="1" applyFill="1" applyBorder="1" applyAlignment="1" applyProtection="1">
      <alignment horizontal="center" vertical="center" wrapText="1"/>
    </xf>
    <xf numFmtId="49" fontId="3" fillId="0" borderId="4" xfId="3" applyFont="1" applyBorder="1" applyAlignment="1">
      <alignment horizontal="left" vertical="center" wrapText="1" indent="2"/>
    </xf>
    <xf numFmtId="49" fontId="3" fillId="0" borderId="4" xfId="3" applyFont="1" applyBorder="1" applyAlignment="1">
      <alignment horizontal="left" vertical="center" wrapText="1" indent="3"/>
    </xf>
    <xf numFmtId="0" fontId="10" fillId="5" borderId="6" xfId="0" applyFont="1" applyFill="1" applyBorder="1" applyAlignment="1" applyProtection="1">
      <alignment horizontal="center" vertical="top"/>
    </xf>
    <xf numFmtId="49" fontId="3" fillId="0" borderId="4" xfId="3" applyFont="1" applyFill="1" applyBorder="1" applyAlignment="1" applyProtection="1">
      <alignment horizontal="left" vertical="center" wrapText="1" indent="1"/>
    </xf>
    <xf numFmtId="164" fontId="3" fillId="8" borderId="4" xfId="3" applyNumberFormat="1" applyFont="1" applyFill="1" applyBorder="1" applyAlignment="1" applyProtection="1">
      <alignment horizontal="right" vertical="center"/>
    </xf>
    <xf numFmtId="49" fontId="3" fillId="0" borderId="7" xfId="1" applyNumberFormat="1" applyFont="1" applyBorder="1" applyAlignment="1" applyProtection="1">
      <alignment vertical="center"/>
    </xf>
    <xf numFmtId="164" fontId="3" fillId="0" borderId="4" xfId="1" applyNumberFormat="1" applyFont="1" applyFill="1" applyBorder="1" applyAlignment="1" applyProtection="1">
      <alignment horizontal="right" vertical="center"/>
      <protection locked="0"/>
    </xf>
    <xf numFmtId="164" fontId="3" fillId="4" borderId="4" xfId="1" applyNumberFormat="1" applyFont="1" applyFill="1" applyBorder="1" applyAlignment="1" applyProtection="1">
      <alignment horizontal="right" vertical="center"/>
    </xf>
    <xf numFmtId="0" fontId="3" fillId="0" borderId="0" xfId="1" applyNumberFormat="1" applyFont="1" applyAlignment="1" applyProtection="1">
      <alignment vertical="center"/>
    </xf>
    <xf numFmtId="0" fontId="3" fillId="0" borderId="0" xfId="3" applyNumberFormat="1" applyFont="1" applyAlignment="1" applyProtection="1">
      <alignment vertical="center"/>
    </xf>
    <xf numFmtId="0" fontId="0" fillId="0" borderId="0" xfId="0" applyNumberFormat="1"/>
    <xf numFmtId="164" fontId="3" fillId="10" borderId="6" xfId="3" applyNumberFormat="1" applyFont="1" applyFill="1" applyBorder="1" applyAlignment="1" applyProtection="1">
      <alignment horizontal="right" vertical="center"/>
      <protection locked="0"/>
    </xf>
    <xf numFmtId="164" fontId="3" fillId="10" borderId="4" xfId="3" applyNumberFormat="1" applyFont="1" applyFill="1" applyBorder="1" applyAlignment="1" applyProtection="1">
      <alignment horizontal="right" vertical="center"/>
      <protection locked="0"/>
    </xf>
    <xf numFmtId="164" fontId="3" fillId="10" borderId="7" xfId="3" applyNumberFormat="1" applyFont="1" applyFill="1" applyBorder="1" applyAlignment="1" applyProtection="1">
      <alignment horizontal="right" vertical="center"/>
      <protection locked="0"/>
    </xf>
    <xf numFmtId="0" fontId="3" fillId="0" borderId="6" xfId="4" applyFont="1" applyBorder="1" applyAlignment="1" applyProtection="1">
      <alignment horizontal="center" vertical="center" wrapText="1"/>
    </xf>
    <xf numFmtId="49" fontId="3" fillId="2" borderId="6" xfId="3" applyFont="1" applyFill="1" applyBorder="1" applyAlignment="1">
      <alignment horizontal="center" vertical="center"/>
    </xf>
    <xf numFmtId="49" fontId="3" fillId="2" borderId="8" xfId="3" applyFont="1" applyFill="1" applyBorder="1" applyAlignment="1">
      <alignment horizontal="center" vertical="center"/>
    </xf>
    <xf numFmtId="49" fontId="3" fillId="2" borderId="9" xfId="3" applyFont="1" applyFill="1" applyBorder="1" applyAlignment="1">
      <alignment horizontal="center" vertical="center"/>
    </xf>
    <xf numFmtId="0" fontId="4" fillId="0" borderId="1" xfId="2" applyFont="1" applyFill="1" applyBorder="1" applyAlignment="1" applyProtection="1">
      <alignment horizontal="left" vertical="center" wrapText="1"/>
    </xf>
    <xf numFmtId="0" fontId="3" fillId="0" borderId="3" xfId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4" xfId="4" applyFont="1" applyBorder="1" applyAlignment="1" applyProtection="1">
      <alignment horizontal="center" vertical="center" wrapText="1"/>
    </xf>
    <xf numFmtId="0" fontId="3" fillId="0" borderId="6" xfId="4" applyFont="1" applyBorder="1" applyAlignment="1" applyProtection="1">
      <alignment horizontal="center" vertical="center" wrapText="1"/>
    </xf>
    <xf numFmtId="0" fontId="3" fillId="0" borderId="3" xfId="4" applyFont="1" applyBorder="1" applyAlignment="1" applyProtection="1">
      <alignment horizontal="center" vertical="center" wrapText="1"/>
    </xf>
  </cellXfs>
  <cellStyles count="12">
    <cellStyle name="Заголовок" xfId="7" xr:uid="{00000000-0005-0000-0000-000000000000}"/>
    <cellStyle name="ЗаголовокСтолбца" xfId="8" xr:uid="{00000000-0005-0000-0000-000001000000}"/>
    <cellStyle name="Значение" xfId="9" xr:uid="{00000000-0005-0000-0000-000002000000}"/>
    <cellStyle name="Обычный" xfId="0" builtinId="0"/>
    <cellStyle name="Обычный 10" xfId="3" xr:uid="{00000000-0005-0000-0000-000004000000}"/>
    <cellStyle name="Обычный 2" xfId="10" xr:uid="{00000000-0005-0000-0000-000005000000}"/>
    <cellStyle name="Обычный_MINENERGO.340.PRIL79(v0.1)" xfId="5" xr:uid="{00000000-0005-0000-0000-000006000000}"/>
    <cellStyle name="Обычный_ЖКУ_проект3" xfId="6" xr:uid="{00000000-0005-0000-0000-000007000000}"/>
    <cellStyle name="Обычный_Полезный отпуск электроэнергии и мощности, реализуемой по регулируемым ценам" xfId="1" xr:uid="{00000000-0005-0000-0000-000008000000}"/>
    <cellStyle name="Обычный_Сведения об отпуске (передаче) электроэнергии потребителям распределительными сетевыми организациями" xfId="4" xr:uid="{00000000-0005-0000-0000-00000A000000}"/>
    <cellStyle name="Обычный_Шаблон по источникам для Модуля Реестр (2)" xfId="2" xr:uid="{00000000-0005-0000-0000-00000B000000}"/>
    <cellStyle name="Формула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G4/Desktop/&#1044;&#1086;&#1082;&#1091;&#1084;&#1077;&#1085;&#1090;&#1099;/&#1044;&#1062;&#1058;/&#1045;&#1078;&#1077;&#1084;&#1077;&#1089;&#1103;&#1095;&#1085;&#1099;&#1081;%20&#1072;&#1085;&#1072;&#1083;&#1080;&#1079;%20&#1101;&#1083;.%20&#1101;&#1085;&#1077;&#1088;&#1075;&#1080;&#1080;%20&#1080;%20&#1084;&#1086;&#1097;&#1085;&#1086;&#1089;&#1090;&#1080;/&#1060;&#1086;&#1088;&#1084;&#1072;%20&#8470;46/&#1044;&#1086;&#1082;&#1091;&#1084;&#1077;&#1085;&#1090;&#1099;/&#1044;&#1062;&#1058;/&#1045;&#1078;&#1077;&#1084;&#1077;&#1089;&#1103;&#1095;&#1085;&#1099;&#1081;%20&#1072;&#1085;&#1072;&#1083;&#1080;&#1079;%20&#1101;&#1083;.%20&#1101;&#1085;&#1077;&#1088;&#1075;&#1080;&#1080;%20&#1080;%20&#1084;&#1086;&#1097;&#1085;&#1086;&#1089;&#1090;&#1080;/&#1060;&#1086;&#1088;&#1084;&#1072;%20&#8470;46/46%20&#1045;&#1078;&#1077;&#1084;&#1077;&#1089;&#1103;&#1095;&#1085;&#1099;&#1081;%20&#1072;&#1085;&#1072;&#1083;&#1080;&#1079;%202018%20new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1"/>
      <sheetName val="mod_11"/>
      <sheetName val="modComm"/>
      <sheetName val="modListProv"/>
      <sheetName val="modButton"/>
      <sheetName val="modInstruction"/>
      <sheetName val="modHTTP"/>
      <sheetName val="REESTR_ORG"/>
      <sheetName val="REESTR_FIL"/>
      <sheetName val="REESTR_MO"/>
      <sheetName val="REESTR_EGRUL"/>
      <sheetName val="modfrmRegion"/>
      <sheetName val="modfrmReestr"/>
      <sheetName val="modfrmFindEGRUL"/>
      <sheetName val="modfrmCheckUpdates"/>
      <sheetName val="modReestr"/>
      <sheetName val="modUpdTemplMain"/>
      <sheetName val="modHyperlink"/>
      <sheetName val="modClassifierValidate"/>
    </sheetNames>
    <sheetDataSet>
      <sheetData sheetId="0"/>
      <sheetData sheetId="1"/>
      <sheetData sheetId="2">
        <row r="15">
          <cell r="G15" t="str">
            <v>МУП "Горэлектросеть" г. Муром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5BCB-9384-4DEF-A934-C30ED63880A1}">
  <dimension ref="A1:ED103"/>
  <sheetViews>
    <sheetView tabSelected="1" view="pageBreakPreview" zoomScaleNormal="100" zoomScaleSheetLayoutView="100" workbookViewId="0">
      <selection activeCell="G82" sqref="G82"/>
    </sheetView>
  </sheetViews>
  <sheetFormatPr defaultRowHeight="15" x14ac:dyDescent="0.25"/>
  <cols>
    <col min="1" max="1" width="9.140625" customWidth="1"/>
    <col min="2" max="2" width="89.85546875" customWidth="1"/>
    <col min="3" max="3" width="6.7109375" customWidth="1"/>
    <col min="4" max="8" width="15.7109375" customWidth="1"/>
    <col min="9" max="17" width="11.7109375" style="44" customWidth="1"/>
    <col min="18" max="134" width="9.140625" style="44"/>
  </cols>
  <sheetData>
    <row r="1" spans="1:134" s="3" customFormat="1" ht="12" customHeight="1" x14ac:dyDescent="0.25">
      <c r="A1" s="1"/>
      <c r="B1" s="1"/>
      <c r="C1" s="1"/>
      <c r="D1" s="1"/>
      <c r="E1" s="1"/>
      <c r="F1" s="1"/>
      <c r="G1" s="1"/>
      <c r="H1" s="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</row>
    <row r="2" spans="1:134" s="3" customFormat="1" ht="22.5" customHeight="1" x14ac:dyDescent="0.25">
      <c r="A2" s="52" t="s">
        <v>0</v>
      </c>
      <c r="B2" s="52"/>
      <c r="C2" s="4"/>
      <c r="D2" s="4"/>
      <c r="E2" s="4"/>
      <c r="F2" s="4"/>
      <c r="G2" s="4"/>
      <c r="H2" s="4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  <c r="CU2" s="42"/>
      <c r="CV2" s="42"/>
      <c r="CW2" s="42"/>
      <c r="CX2" s="42"/>
      <c r="CY2" s="42"/>
      <c r="CZ2" s="42"/>
      <c r="DA2" s="42"/>
      <c r="DB2" s="42"/>
      <c r="DC2" s="42"/>
      <c r="DD2" s="42"/>
      <c r="DE2" s="42"/>
      <c r="DF2" s="42"/>
      <c r="DG2" s="42"/>
      <c r="DH2" s="42"/>
      <c r="DI2" s="42"/>
      <c r="DJ2" s="42"/>
      <c r="DK2" s="42"/>
      <c r="DL2" s="42"/>
      <c r="DM2" s="42"/>
      <c r="DN2" s="42"/>
      <c r="DO2" s="42"/>
      <c r="DP2" s="42"/>
      <c r="DQ2" s="42"/>
      <c r="DR2" s="42"/>
      <c r="DS2" s="42"/>
      <c r="DT2" s="42"/>
      <c r="DU2" s="42"/>
      <c r="DV2" s="42"/>
      <c r="DW2" s="42"/>
      <c r="DX2" s="42"/>
      <c r="DY2" s="42"/>
      <c r="DZ2" s="42"/>
      <c r="EA2" s="42"/>
      <c r="EB2" s="42"/>
      <c r="EC2" s="42"/>
      <c r="ED2" s="42"/>
    </row>
    <row r="3" spans="1:134" s="3" customFormat="1" ht="11.25" x14ac:dyDescent="0.25">
      <c r="A3" s="5" t="s">
        <v>1</v>
      </c>
      <c r="B3" s="5"/>
      <c r="C3" s="4"/>
      <c r="D3" s="4"/>
      <c r="E3" s="4"/>
      <c r="F3" s="4"/>
      <c r="G3" s="4"/>
      <c r="H3" s="4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2"/>
      <c r="CK3" s="42"/>
      <c r="CL3" s="42"/>
      <c r="CM3" s="42"/>
      <c r="CN3" s="42"/>
      <c r="CO3" s="42"/>
      <c r="CP3" s="42"/>
      <c r="CQ3" s="42"/>
      <c r="CR3" s="42"/>
      <c r="CS3" s="42"/>
      <c r="CT3" s="42"/>
      <c r="CU3" s="42"/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2"/>
      <c r="DS3" s="42"/>
      <c r="DT3" s="42"/>
      <c r="DU3" s="42"/>
      <c r="DV3" s="42"/>
      <c r="DW3" s="42"/>
      <c r="DX3" s="42"/>
      <c r="DY3" s="42"/>
      <c r="DZ3" s="42"/>
      <c r="EA3" s="42"/>
      <c r="EB3" s="42"/>
      <c r="EC3" s="42"/>
      <c r="ED3" s="42"/>
    </row>
    <row r="4" spans="1:134" s="3" customFormat="1" ht="12" customHeight="1" x14ac:dyDescent="0.25">
      <c r="A4" s="6"/>
      <c r="B4" s="6"/>
      <c r="C4" s="1"/>
      <c r="D4" s="1"/>
      <c r="E4" s="1"/>
      <c r="F4" s="1"/>
      <c r="H4" s="7" t="s">
        <v>2</v>
      </c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</row>
    <row r="5" spans="1:134" s="3" customFormat="1" ht="15" customHeight="1" x14ac:dyDescent="0.25">
      <c r="A5" s="53" t="s">
        <v>3</v>
      </c>
      <c r="B5" s="55" t="s">
        <v>4</v>
      </c>
      <c r="C5" s="55" t="s">
        <v>5</v>
      </c>
      <c r="D5" s="55" t="s">
        <v>6</v>
      </c>
      <c r="E5" s="55" t="s">
        <v>7</v>
      </c>
      <c r="F5" s="55"/>
      <c r="G5" s="55"/>
      <c r="H5" s="57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</row>
    <row r="6" spans="1:134" s="3" customFormat="1" ht="15" customHeight="1" x14ac:dyDescent="0.25">
      <c r="A6" s="54"/>
      <c r="B6" s="56"/>
      <c r="C6" s="56"/>
      <c r="D6" s="56"/>
      <c r="E6" s="48" t="s">
        <v>8</v>
      </c>
      <c r="F6" s="48" t="s">
        <v>9</v>
      </c>
      <c r="G6" s="48" t="s">
        <v>10</v>
      </c>
      <c r="H6" s="8" t="s">
        <v>11</v>
      </c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  <c r="CJ6" s="42"/>
      <c r="CK6" s="42"/>
      <c r="CL6" s="42"/>
      <c r="CM6" s="42"/>
      <c r="CN6" s="42"/>
      <c r="CO6" s="42"/>
      <c r="CP6" s="42"/>
      <c r="CQ6" s="42"/>
      <c r="CR6" s="42"/>
      <c r="CS6" s="42"/>
      <c r="CT6" s="42"/>
      <c r="CU6" s="42"/>
      <c r="CV6" s="42"/>
      <c r="CW6" s="42"/>
      <c r="CX6" s="42"/>
      <c r="CY6" s="42"/>
      <c r="CZ6" s="42"/>
      <c r="DA6" s="42"/>
      <c r="DB6" s="42"/>
      <c r="DC6" s="42"/>
      <c r="DD6" s="42"/>
      <c r="DE6" s="42"/>
      <c r="DF6" s="42"/>
      <c r="DG6" s="42"/>
      <c r="DH6" s="42"/>
      <c r="DI6" s="42"/>
      <c r="DJ6" s="42"/>
      <c r="DK6" s="42"/>
      <c r="DL6" s="42"/>
      <c r="DM6" s="42"/>
      <c r="DN6" s="42"/>
      <c r="DO6" s="42"/>
      <c r="DP6" s="42"/>
      <c r="DQ6" s="42"/>
      <c r="DR6" s="42"/>
      <c r="DS6" s="42"/>
      <c r="DT6" s="42"/>
      <c r="DU6" s="42"/>
      <c r="DV6" s="42"/>
      <c r="DW6" s="42"/>
      <c r="DX6" s="42"/>
      <c r="DY6" s="42"/>
      <c r="DZ6" s="42"/>
      <c r="EA6" s="42"/>
      <c r="EB6" s="42"/>
      <c r="EC6" s="42"/>
      <c r="ED6" s="42"/>
    </row>
    <row r="7" spans="1:134" s="3" customFormat="1" ht="12" customHeight="1" x14ac:dyDescent="0.25">
      <c r="A7" s="9">
        <v>0</v>
      </c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</row>
    <row r="8" spans="1:134" s="10" customFormat="1" ht="15" customHeight="1" x14ac:dyDescent="0.25">
      <c r="A8" s="49" t="s">
        <v>12</v>
      </c>
      <c r="B8" s="50"/>
      <c r="C8" s="50"/>
      <c r="D8" s="50"/>
      <c r="E8" s="50"/>
      <c r="F8" s="50"/>
      <c r="G8" s="50"/>
      <c r="H8" s="51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</row>
    <row r="9" spans="1:134" s="10" customFormat="1" ht="15" customHeight="1" x14ac:dyDescent="0.25">
      <c r="A9" s="11" t="s">
        <v>13</v>
      </c>
      <c r="B9" s="12" t="s">
        <v>14</v>
      </c>
      <c r="C9" s="13">
        <v>10</v>
      </c>
      <c r="D9" s="14">
        <v>180556.003</v>
      </c>
      <c r="E9" s="14">
        <v>0</v>
      </c>
      <c r="F9" s="14">
        <v>0</v>
      </c>
      <c r="G9" s="14">
        <v>180556.003</v>
      </c>
      <c r="H9" s="14">
        <v>0</v>
      </c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</row>
    <row r="10" spans="1:134" s="10" customFormat="1" ht="15" customHeight="1" x14ac:dyDescent="0.25">
      <c r="A10" s="11" t="s">
        <v>15</v>
      </c>
      <c r="B10" s="15" t="s">
        <v>16</v>
      </c>
      <c r="C10" s="13">
        <v>20</v>
      </c>
      <c r="D10" s="14">
        <v>0</v>
      </c>
      <c r="E10" s="16"/>
      <c r="F10" s="16"/>
      <c r="G10" s="16"/>
      <c r="H10" s="16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</row>
    <row r="11" spans="1:134" s="10" customFormat="1" ht="15" customHeight="1" x14ac:dyDescent="0.25">
      <c r="A11" s="11" t="s">
        <v>17</v>
      </c>
      <c r="B11" s="15" t="s">
        <v>18</v>
      </c>
      <c r="C11" s="13">
        <v>30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</row>
    <row r="12" spans="1:134" s="10" customFormat="1" ht="11.25" hidden="1" x14ac:dyDescent="0.25">
      <c r="A12" s="17" t="s">
        <v>19</v>
      </c>
      <c r="B12" s="18"/>
      <c r="C12" s="19" t="s">
        <v>20</v>
      </c>
      <c r="D12" s="20"/>
      <c r="E12" s="20"/>
      <c r="F12" s="20"/>
      <c r="G12" s="20"/>
      <c r="H12" s="20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/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3"/>
      <c r="DK12" s="43"/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3"/>
      <c r="DW12" s="43"/>
      <c r="DX12" s="43"/>
      <c r="DY12" s="43"/>
      <c r="DZ12" s="43"/>
      <c r="EA12" s="43"/>
      <c r="EB12" s="43"/>
      <c r="EC12" s="43"/>
      <c r="ED12" s="43"/>
    </row>
    <row r="13" spans="1:134" s="10" customFormat="1" ht="15" customHeight="1" x14ac:dyDescent="0.25">
      <c r="A13" s="21"/>
      <c r="B13" s="22" t="s">
        <v>21</v>
      </c>
      <c r="C13" s="23"/>
      <c r="D13" s="23"/>
      <c r="E13" s="23"/>
      <c r="F13" s="23"/>
      <c r="G13" s="23"/>
      <c r="H13" s="2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</row>
    <row r="14" spans="1:134" s="10" customFormat="1" ht="15" customHeight="1" x14ac:dyDescent="0.25">
      <c r="A14" s="11" t="s">
        <v>22</v>
      </c>
      <c r="B14" s="15" t="s">
        <v>23</v>
      </c>
      <c r="C14" s="13" t="s">
        <v>24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</row>
    <row r="15" spans="1:134" s="10" customFormat="1" ht="11.25" hidden="1" x14ac:dyDescent="0.25">
      <c r="A15" s="17" t="s">
        <v>25</v>
      </c>
      <c r="B15" s="18"/>
      <c r="C15" s="19" t="s">
        <v>24</v>
      </c>
      <c r="D15" s="20"/>
      <c r="E15" s="20"/>
      <c r="F15" s="20"/>
      <c r="G15" s="20"/>
      <c r="H15" s="20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</row>
    <row r="16" spans="1:134" s="10" customFormat="1" ht="15" customHeight="1" x14ac:dyDescent="0.25">
      <c r="A16" s="21"/>
      <c r="B16" s="22" t="s">
        <v>21</v>
      </c>
      <c r="C16" s="23"/>
      <c r="D16" s="23"/>
      <c r="E16" s="23"/>
      <c r="F16" s="23"/>
      <c r="G16" s="23"/>
      <c r="H16" s="2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</row>
    <row r="17" spans="1:134" s="10" customFormat="1" ht="15" customHeight="1" x14ac:dyDescent="0.25">
      <c r="A17" s="11" t="s">
        <v>26</v>
      </c>
      <c r="B17" s="15" t="s">
        <v>27</v>
      </c>
      <c r="C17" s="13" t="s">
        <v>28</v>
      </c>
      <c r="D17" s="14">
        <v>180556.003</v>
      </c>
      <c r="E17" s="14">
        <v>0</v>
      </c>
      <c r="F17" s="14">
        <v>0</v>
      </c>
      <c r="G17" s="14">
        <v>180556.003</v>
      </c>
      <c r="H17" s="14">
        <v>0</v>
      </c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</row>
    <row r="18" spans="1:134" s="10" customFormat="1" ht="11.25" hidden="1" x14ac:dyDescent="0.25">
      <c r="A18" s="17" t="s">
        <v>29</v>
      </c>
      <c r="B18" s="18"/>
      <c r="C18" s="19" t="s">
        <v>28</v>
      </c>
      <c r="D18" s="20"/>
      <c r="E18" s="20"/>
      <c r="F18" s="20"/>
      <c r="G18" s="20"/>
      <c r="H18" s="20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</row>
    <row r="19" spans="1:134" s="10" customFormat="1" ht="15" customHeight="1" x14ac:dyDescent="0.25">
      <c r="A19" s="25" t="s">
        <v>30</v>
      </c>
      <c r="B19" s="26" t="s">
        <v>31</v>
      </c>
      <c r="C19" s="27">
        <v>431</v>
      </c>
      <c r="D19" s="28">
        <v>180556.003</v>
      </c>
      <c r="E19" s="29"/>
      <c r="F19" s="29"/>
      <c r="G19" s="45">
        <v>180556.003</v>
      </c>
      <c r="H19" s="30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</row>
    <row r="20" spans="1:134" s="10" customFormat="1" ht="15" customHeight="1" x14ac:dyDescent="0.25">
      <c r="A20" s="21"/>
      <c r="B20" s="22" t="s">
        <v>21</v>
      </c>
      <c r="C20" s="23"/>
      <c r="D20" s="23"/>
      <c r="E20" s="23"/>
      <c r="F20" s="23"/>
      <c r="G20" s="23"/>
      <c r="H20" s="2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</row>
    <row r="21" spans="1:134" s="10" customFormat="1" ht="15" customHeight="1" x14ac:dyDescent="0.25">
      <c r="A21" s="11" t="s">
        <v>32</v>
      </c>
      <c r="B21" s="12" t="s">
        <v>33</v>
      </c>
      <c r="C21" s="13" t="s">
        <v>34</v>
      </c>
      <c r="D21" s="14">
        <v>102866.19819999998</v>
      </c>
      <c r="E21" s="14">
        <v>0</v>
      </c>
      <c r="F21" s="14">
        <v>0</v>
      </c>
      <c r="G21" s="14">
        <v>0</v>
      </c>
      <c r="H21" s="14">
        <v>102866.19819999998</v>
      </c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</row>
    <row r="22" spans="1:134" s="10" customFormat="1" ht="15" customHeight="1" x14ac:dyDescent="0.25">
      <c r="A22" s="11" t="s">
        <v>35</v>
      </c>
      <c r="B22" s="15" t="s">
        <v>8</v>
      </c>
      <c r="C22" s="13" t="s">
        <v>36</v>
      </c>
      <c r="D22" s="14">
        <v>0</v>
      </c>
      <c r="E22" s="31"/>
      <c r="F22" s="16"/>
      <c r="G22" s="16"/>
      <c r="H22" s="16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</row>
    <row r="23" spans="1:134" s="10" customFormat="1" ht="15" customHeight="1" x14ac:dyDescent="0.25">
      <c r="A23" s="11" t="s">
        <v>37</v>
      </c>
      <c r="B23" s="15" t="s">
        <v>9</v>
      </c>
      <c r="C23" s="13" t="s">
        <v>38</v>
      </c>
      <c r="D23" s="14">
        <v>0</v>
      </c>
      <c r="E23" s="16"/>
      <c r="F23" s="31"/>
      <c r="G23" s="16"/>
      <c r="H23" s="16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</row>
    <row r="24" spans="1:134" s="10" customFormat="1" ht="15" customHeight="1" x14ac:dyDescent="0.25">
      <c r="A24" s="11" t="s">
        <v>39</v>
      </c>
      <c r="B24" s="15" t="s">
        <v>10</v>
      </c>
      <c r="C24" s="13" t="s">
        <v>40</v>
      </c>
      <c r="D24" s="14">
        <v>102866.19819999998</v>
      </c>
      <c r="E24" s="16"/>
      <c r="F24" s="16"/>
      <c r="G24" s="31"/>
      <c r="H24" s="16">
        <v>102866.19819999998</v>
      </c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</row>
    <row r="25" spans="1:134" s="10" customFormat="1" ht="15" customHeight="1" x14ac:dyDescent="0.25">
      <c r="A25" s="11" t="s">
        <v>41</v>
      </c>
      <c r="B25" s="15" t="s">
        <v>42</v>
      </c>
      <c r="C25" s="13" t="s">
        <v>43</v>
      </c>
      <c r="D25" s="14">
        <v>0</v>
      </c>
      <c r="E25" s="16"/>
      <c r="F25" s="16"/>
      <c r="G25" s="16"/>
      <c r="H25" s="31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</row>
    <row r="26" spans="1:134" s="10" customFormat="1" ht="15" customHeight="1" x14ac:dyDescent="0.25">
      <c r="A26" s="11" t="s">
        <v>44</v>
      </c>
      <c r="B26" s="32" t="s">
        <v>45</v>
      </c>
      <c r="C26" s="13" t="s">
        <v>46</v>
      </c>
      <c r="D26" s="14">
        <v>0</v>
      </c>
      <c r="E26" s="16"/>
      <c r="F26" s="16"/>
      <c r="G26" s="16"/>
      <c r="H26" s="16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</row>
    <row r="27" spans="1:134" s="10" customFormat="1" ht="15" customHeight="1" x14ac:dyDescent="0.25">
      <c r="A27" s="11" t="s">
        <v>47</v>
      </c>
      <c r="B27" s="12" t="s">
        <v>48</v>
      </c>
      <c r="C27" s="33" t="s">
        <v>49</v>
      </c>
      <c r="D27" s="14">
        <v>166957.38700000002</v>
      </c>
      <c r="E27" s="14">
        <v>0</v>
      </c>
      <c r="F27" s="14">
        <v>0</v>
      </c>
      <c r="G27" s="14">
        <v>70762.719000000012</v>
      </c>
      <c r="H27" s="14">
        <v>96194.668000000005</v>
      </c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</row>
    <row r="28" spans="1:134" s="10" customFormat="1" ht="22.5" x14ac:dyDescent="0.25">
      <c r="A28" s="11" t="s">
        <v>50</v>
      </c>
      <c r="B28" s="15" t="s">
        <v>51</v>
      </c>
      <c r="C28" s="13" t="s">
        <v>52</v>
      </c>
      <c r="D28" s="14">
        <v>0</v>
      </c>
      <c r="E28" s="16"/>
      <c r="F28" s="16"/>
      <c r="G28" s="16"/>
      <c r="H28" s="16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</row>
    <row r="29" spans="1:134" s="10" customFormat="1" ht="15" customHeight="1" x14ac:dyDescent="0.25">
      <c r="A29" s="11" t="s">
        <v>53</v>
      </c>
      <c r="B29" s="34" t="s">
        <v>54</v>
      </c>
      <c r="C29" s="13" t="s">
        <v>55</v>
      </c>
      <c r="D29" s="14">
        <v>0</v>
      </c>
      <c r="E29" s="16"/>
      <c r="F29" s="16"/>
      <c r="G29" s="16"/>
      <c r="H29" s="16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</row>
    <row r="30" spans="1:134" s="10" customFormat="1" ht="15" customHeight="1" x14ac:dyDescent="0.25">
      <c r="A30" s="11" t="s">
        <v>56</v>
      </c>
      <c r="B30" s="15" t="s">
        <v>57</v>
      </c>
      <c r="C30" s="13" t="s">
        <v>58</v>
      </c>
      <c r="D30" s="14">
        <v>89322.62000000001</v>
      </c>
      <c r="E30" s="16"/>
      <c r="F30" s="16"/>
      <c r="G30" s="46">
        <v>55121.918000000005</v>
      </c>
      <c r="H30" s="46">
        <v>34200.702000000005</v>
      </c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</row>
    <row r="31" spans="1:134" s="10" customFormat="1" ht="15" customHeight="1" x14ac:dyDescent="0.25">
      <c r="A31" s="11" t="s">
        <v>59</v>
      </c>
      <c r="B31" s="34" t="s">
        <v>60</v>
      </c>
      <c r="C31" s="13" t="s">
        <v>61</v>
      </c>
      <c r="D31" s="14">
        <v>0</v>
      </c>
      <c r="E31" s="16"/>
      <c r="F31" s="16"/>
      <c r="G31" s="16"/>
      <c r="H31" s="16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</row>
    <row r="32" spans="1:134" s="10" customFormat="1" ht="15" customHeight="1" x14ac:dyDescent="0.25">
      <c r="A32" s="11" t="s">
        <v>62</v>
      </c>
      <c r="B32" s="35" t="s">
        <v>54</v>
      </c>
      <c r="C32" s="13" t="s">
        <v>63</v>
      </c>
      <c r="D32" s="14">
        <v>0</v>
      </c>
      <c r="E32" s="16"/>
      <c r="F32" s="16"/>
      <c r="G32" s="16"/>
      <c r="H32" s="16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</row>
    <row r="33" spans="1:134" s="10" customFormat="1" ht="15" customHeight="1" x14ac:dyDescent="0.25">
      <c r="A33" s="11" t="s">
        <v>64</v>
      </c>
      <c r="B33" s="15" t="s">
        <v>65</v>
      </c>
      <c r="C33" s="13" t="s">
        <v>66</v>
      </c>
      <c r="D33" s="14">
        <v>6993.8159999999989</v>
      </c>
      <c r="E33" s="14">
        <v>0</v>
      </c>
      <c r="F33" s="14">
        <v>0</v>
      </c>
      <c r="G33" s="14">
        <v>6127.780999999999</v>
      </c>
      <c r="H33" s="14">
        <v>866.03499999999997</v>
      </c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</row>
    <row r="34" spans="1:134" s="10" customFormat="1" ht="11.25" hidden="1" x14ac:dyDescent="0.25">
      <c r="A34" s="17" t="s">
        <v>67</v>
      </c>
      <c r="B34" s="18"/>
      <c r="C34" s="19" t="s">
        <v>66</v>
      </c>
      <c r="D34" s="20"/>
      <c r="E34" s="20"/>
      <c r="F34" s="20"/>
      <c r="G34" s="20"/>
      <c r="H34" s="20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</row>
    <row r="35" spans="1:134" s="10" customFormat="1" ht="15" customHeight="1" x14ac:dyDescent="0.25">
      <c r="A35" s="25" t="s">
        <v>68</v>
      </c>
      <c r="B35" s="26" t="s">
        <v>69</v>
      </c>
      <c r="C35" s="27">
        <v>751</v>
      </c>
      <c r="D35" s="28">
        <v>87.216999999999999</v>
      </c>
      <c r="E35" s="29"/>
      <c r="F35" s="29"/>
      <c r="G35" s="45">
        <v>87.216999999999999</v>
      </c>
      <c r="H35" s="30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</row>
    <row r="36" spans="1:134" s="10" customFormat="1" ht="15" customHeight="1" x14ac:dyDescent="0.25">
      <c r="A36" s="25" t="s">
        <v>70</v>
      </c>
      <c r="B36" s="26" t="s">
        <v>71</v>
      </c>
      <c r="C36" s="27">
        <v>752</v>
      </c>
      <c r="D36" s="28">
        <v>2308.9580000000001</v>
      </c>
      <c r="E36" s="29"/>
      <c r="F36" s="29"/>
      <c r="G36" s="45">
        <v>2308.9580000000001</v>
      </c>
      <c r="H36" s="30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</row>
    <row r="37" spans="1:134" s="10" customFormat="1" ht="15" customHeight="1" x14ac:dyDescent="0.25">
      <c r="A37" s="25" t="s">
        <v>72</v>
      </c>
      <c r="B37" s="26" t="s">
        <v>73</v>
      </c>
      <c r="C37" s="27">
        <v>753</v>
      </c>
      <c r="D37" s="28">
        <v>4597.6409999999996</v>
      </c>
      <c r="E37" s="29"/>
      <c r="F37" s="29"/>
      <c r="G37" s="45">
        <v>3731.6059999999993</v>
      </c>
      <c r="H37" s="47">
        <v>866.03499999999997</v>
      </c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</row>
    <row r="38" spans="1:134" s="10" customFormat="1" ht="15" customHeight="1" x14ac:dyDescent="0.25">
      <c r="A38" s="36"/>
      <c r="B38" s="22" t="s">
        <v>21</v>
      </c>
      <c r="C38" s="23"/>
      <c r="D38" s="23"/>
      <c r="E38" s="23"/>
      <c r="F38" s="23"/>
      <c r="G38" s="23"/>
      <c r="H38" s="24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</row>
    <row r="39" spans="1:134" s="10" customFormat="1" ht="15" customHeight="1" x14ac:dyDescent="0.25">
      <c r="A39" s="11" t="s">
        <v>74</v>
      </c>
      <c r="B39" s="37" t="s">
        <v>75</v>
      </c>
      <c r="C39" s="13" t="s">
        <v>76</v>
      </c>
      <c r="D39" s="14">
        <v>70640.951000000001</v>
      </c>
      <c r="E39" s="16"/>
      <c r="F39" s="16"/>
      <c r="G39" s="46">
        <v>9513.0199999999986</v>
      </c>
      <c r="H39" s="46">
        <v>61127.930999999997</v>
      </c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</row>
    <row r="40" spans="1:134" s="10" customFormat="1" ht="15" customHeight="1" x14ac:dyDescent="0.25">
      <c r="A40" s="11" t="s">
        <v>77</v>
      </c>
      <c r="B40" s="12" t="s">
        <v>78</v>
      </c>
      <c r="C40" s="13" t="s">
        <v>79</v>
      </c>
      <c r="D40" s="14">
        <v>102866.19819999998</v>
      </c>
      <c r="E40" s="16"/>
      <c r="F40" s="16"/>
      <c r="G40" s="16">
        <v>102866.19819999998</v>
      </c>
      <c r="H40" s="16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</row>
    <row r="41" spans="1:134" s="10" customFormat="1" ht="15" customHeight="1" x14ac:dyDescent="0.25">
      <c r="A41" s="11" t="s">
        <v>80</v>
      </c>
      <c r="B41" s="12" t="s">
        <v>81</v>
      </c>
      <c r="C41" s="13" t="s">
        <v>82</v>
      </c>
      <c r="D41" s="14">
        <v>0</v>
      </c>
      <c r="E41" s="16"/>
      <c r="F41" s="16"/>
      <c r="G41" s="16"/>
      <c r="H41" s="16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</row>
    <row r="42" spans="1:134" s="10" customFormat="1" ht="15" customHeight="1" x14ac:dyDescent="0.25">
      <c r="A42" s="11" t="s">
        <v>83</v>
      </c>
      <c r="B42" s="12" t="s">
        <v>84</v>
      </c>
      <c r="C42" s="13" t="s">
        <v>85</v>
      </c>
      <c r="D42" s="14">
        <v>0</v>
      </c>
      <c r="E42" s="16"/>
      <c r="F42" s="16"/>
      <c r="G42" s="16"/>
      <c r="H42" s="16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</row>
    <row r="43" spans="1:134" s="10" customFormat="1" ht="15" customHeight="1" x14ac:dyDescent="0.25">
      <c r="A43" s="11" t="s">
        <v>86</v>
      </c>
      <c r="B43" s="12" t="s">
        <v>87</v>
      </c>
      <c r="C43" s="13" t="s">
        <v>88</v>
      </c>
      <c r="D43" s="14">
        <v>13598.615900000001</v>
      </c>
      <c r="E43" s="16"/>
      <c r="F43" s="16"/>
      <c r="G43" s="46">
        <v>6927.0858000000007</v>
      </c>
      <c r="H43" s="46">
        <v>6671.5300999999999</v>
      </c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</row>
    <row r="44" spans="1:134" s="10" customFormat="1" ht="15" customHeight="1" x14ac:dyDescent="0.25">
      <c r="A44" s="11" t="s">
        <v>89</v>
      </c>
      <c r="B44" s="15" t="s">
        <v>90</v>
      </c>
      <c r="C44" s="13" t="s">
        <v>91</v>
      </c>
      <c r="D44" s="14">
        <v>0</v>
      </c>
      <c r="E44" s="16"/>
      <c r="F44" s="16"/>
      <c r="G44" s="16"/>
      <c r="H44" s="16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</row>
    <row r="45" spans="1:134" s="10" customFormat="1" ht="15" customHeight="1" x14ac:dyDescent="0.25">
      <c r="A45" s="11" t="s">
        <v>203</v>
      </c>
      <c r="B45" s="15" t="s">
        <v>204</v>
      </c>
      <c r="C45" s="13"/>
      <c r="D45" s="14"/>
      <c r="E45" s="16"/>
      <c r="F45" s="16"/>
      <c r="G45" s="16">
        <f>G43/G19*100</f>
        <v>3.8365303201799392</v>
      </c>
      <c r="H45" s="16">
        <f>H43/H24*100</f>
        <v>6.4856388364122521</v>
      </c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</row>
    <row r="46" spans="1:134" s="10" customFormat="1" ht="15" customHeight="1" x14ac:dyDescent="0.25">
      <c r="A46" s="11" t="s">
        <v>92</v>
      </c>
      <c r="B46" s="12" t="s">
        <v>93</v>
      </c>
      <c r="C46" s="13" t="s">
        <v>94</v>
      </c>
      <c r="D46" s="14">
        <v>21775.3</v>
      </c>
      <c r="E46" s="16"/>
      <c r="F46" s="16"/>
      <c r="G46" s="46">
        <v>11186.821100000001</v>
      </c>
      <c r="H46" s="46">
        <v>10588.478899999998</v>
      </c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</row>
    <row r="47" spans="1:134" s="10" customFormat="1" ht="22.5" x14ac:dyDescent="0.25">
      <c r="A47" s="11" t="s">
        <v>95</v>
      </c>
      <c r="B47" s="32" t="s">
        <v>96</v>
      </c>
      <c r="C47" s="13" t="s">
        <v>97</v>
      </c>
      <c r="D47" s="14">
        <v>-8176.6840999999986</v>
      </c>
      <c r="E47" s="14">
        <v>0</v>
      </c>
      <c r="F47" s="14">
        <v>0</v>
      </c>
      <c r="G47" s="14">
        <v>-4259.7353000000003</v>
      </c>
      <c r="H47" s="14">
        <v>-3916.9487999999983</v>
      </c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</row>
    <row r="48" spans="1:134" s="10" customFormat="1" ht="15" customHeight="1" x14ac:dyDescent="0.25">
      <c r="A48" s="11" t="s">
        <v>98</v>
      </c>
      <c r="B48" s="12" t="s">
        <v>99</v>
      </c>
      <c r="C48" s="13" t="s">
        <v>100</v>
      </c>
      <c r="D48" s="14">
        <v>9.9999975645914674E-5</v>
      </c>
      <c r="E48" s="14">
        <v>0</v>
      </c>
      <c r="F48" s="14">
        <v>0</v>
      </c>
      <c r="G48" s="14">
        <v>0</v>
      </c>
      <c r="H48" s="14">
        <v>9.9999975645914674E-5</v>
      </c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</row>
    <row r="49" spans="1:134" s="10" customFormat="1" ht="15" customHeight="1" x14ac:dyDescent="0.25">
      <c r="A49" s="49" t="s">
        <v>101</v>
      </c>
      <c r="B49" s="50"/>
      <c r="C49" s="50"/>
      <c r="D49" s="50"/>
      <c r="E49" s="50"/>
      <c r="F49" s="50"/>
      <c r="G49" s="50"/>
      <c r="H49" s="51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</row>
    <row r="50" spans="1:134" s="10" customFormat="1" ht="15" customHeight="1" x14ac:dyDescent="0.25">
      <c r="A50" s="11" t="s">
        <v>102</v>
      </c>
      <c r="B50" s="12" t="s">
        <v>14</v>
      </c>
      <c r="C50" s="13" t="s">
        <v>103</v>
      </c>
      <c r="D50" s="14">
        <v>29.125200033333339</v>
      </c>
      <c r="E50" s="14">
        <v>0</v>
      </c>
      <c r="F50" s="14">
        <v>0</v>
      </c>
      <c r="G50" s="14">
        <v>29.125200033333339</v>
      </c>
      <c r="H50" s="14">
        <v>0</v>
      </c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</row>
    <row r="51" spans="1:134" s="10" customFormat="1" ht="15" customHeight="1" x14ac:dyDescent="0.25">
      <c r="A51" s="11" t="s">
        <v>104</v>
      </c>
      <c r="B51" s="15" t="s">
        <v>16</v>
      </c>
      <c r="C51" s="13" t="s">
        <v>105</v>
      </c>
      <c r="D51" s="14">
        <v>0</v>
      </c>
      <c r="E51" s="16"/>
      <c r="F51" s="16"/>
      <c r="G51" s="16"/>
      <c r="H51" s="16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</row>
    <row r="52" spans="1:134" s="10" customFormat="1" ht="15" customHeight="1" x14ac:dyDescent="0.25">
      <c r="A52" s="11" t="s">
        <v>106</v>
      </c>
      <c r="B52" s="15" t="s">
        <v>18</v>
      </c>
      <c r="C52" s="13" t="s">
        <v>107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</row>
    <row r="53" spans="1:134" s="10" customFormat="1" ht="11.25" hidden="1" x14ac:dyDescent="0.25">
      <c r="A53" s="17" t="s">
        <v>108</v>
      </c>
      <c r="B53" s="18"/>
      <c r="C53" s="19" t="s">
        <v>107</v>
      </c>
      <c r="D53" s="20"/>
      <c r="E53" s="20"/>
      <c r="F53" s="20"/>
      <c r="G53" s="20"/>
      <c r="H53" s="20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</row>
    <row r="54" spans="1:134" s="10" customFormat="1" ht="15" customHeight="1" x14ac:dyDescent="0.25">
      <c r="A54" s="21"/>
      <c r="B54" s="22" t="s">
        <v>21</v>
      </c>
      <c r="C54" s="23"/>
      <c r="D54" s="23"/>
      <c r="E54" s="23"/>
      <c r="F54" s="23"/>
      <c r="G54" s="23"/>
      <c r="H54" s="24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</row>
    <row r="55" spans="1:134" s="10" customFormat="1" ht="15" customHeight="1" x14ac:dyDescent="0.25">
      <c r="A55" s="11" t="s">
        <v>109</v>
      </c>
      <c r="B55" s="15" t="s">
        <v>23</v>
      </c>
      <c r="C55" s="13" t="s">
        <v>110</v>
      </c>
      <c r="D55" s="14">
        <f t="shared" ref="D55" si="0">SUM(E55:H55)</f>
        <v>0</v>
      </c>
      <c r="E55" s="14">
        <f>SUM(E56:E57)</f>
        <v>0</v>
      </c>
      <c r="F55" s="14">
        <f>SUM(F56:F57)</f>
        <v>0</v>
      </c>
      <c r="G55" s="14">
        <f>SUM(G56:G57)</f>
        <v>0</v>
      </c>
      <c r="H55" s="14">
        <f>SUM(H56:H57)</f>
        <v>0</v>
      </c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</row>
    <row r="56" spans="1:134" s="10" customFormat="1" ht="12.75" hidden="1" customHeight="1" x14ac:dyDescent="0.25">
      <c r="A56" s="17" t="s">
        <v>111</v>
      </c>
      <c r="B56" s="18"/>
      <c r="C56" s="19" t="s">
        <v>110</v>
      </c>
      <c r="D56" s="20"/>
      <c r="E56" s="20"/>
      <c r="F56" s="20"/>
      <c r="G56" s="20"/>
      <c r="H56" s="20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</row>
    <row r="57" spans="1:134" s="10" customFormat="1" ht="15" customHeight="1" x14ac:dyDescent="0.25">
      <c r="A57" s="21"/>
      <c r="B57" s="22" t="s">
        <v>21</v>
      </c>
      <c r="C57" s="23"/>
      <c r="D57" s="23"/>
      <c r="E57" s="23"/>
      <c r="F57" s="23"/>
      <c r="G57" s="23"/>
      <c r="H57" s="24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</row>
    <row r="58" spans="1:134" s="10" customFormat="1" ht="15" customHeight="1" x14ac:dyDescent="0.25">
      <c r="A58" s="11" t="s">
        <v>112</v>
      </c>
      <c r="B58" s="15" t="s">
        <v>27</v>
      </c>
      <c r="C58" s="13" t="s">
        <v>113</v>
      </c>
      <c r="D58" s="14">
        <v>29.125200033333339</v>
      </c>
      <c r="E58" s="14">
        <v>0</v>
      </c>
      <c r="F58" s="14">
        <v>0</v>
      </c>
      <c r="G58" s="14">
        <v>29.125200033333339</v>
      </c>
      <c r="H58" s="14">
        <v>0</v>
      </c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</row>
    <row r="59" spans="1:134" s="10" customFormat="1" ht="12.75" hidden="1" customHeight="1" x14ac:dyDescent="0.25">
      <c r="A59" s="17" t="s">
        <v>114</v>
      </c>
      <c r="B59" s="18"/>
      <c r="C59" s="19" t="s">
        <v>113</v>
      </c>
      <c r="D59" s="20"/>
      <c r="E59" s="20"/>
      <c r="F59" s="20"/>
      <c r="G59" s="20"/>
      <c r="H59" s="20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</row>
    <row r="60" spans="1:134" s="10" customFormat="1" ht="15" customHeight="1" x14ac:dyDescent="0.25">
      <c r="A60" s="25" t="s">
        <v>115</v>
      </c>
      <c r="B60" s="26" t="s">
        <v>31</v>
      </c>
      <c r="C60" s="27">
        <v>1461</v>
      </c>
      <c r="D60" s="28">
        <v>29.125200033333339</v>
      </c>
      <c r="E60" s="29"/>
      <c r="F60" s="29"/>
      <c r="G60" s="29">
        <v>29.125200033333339</v>
      </c>
      <c r="H60" s="30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</row>
    <row r="61" spans="1:134" s="10" customFormat="1" ht="15" customHeight="1" x14ac:dyDescent="0.25">
      <c r="A61" s="21"/>
      <c r="B61" s="22" t="s">
        <v>21</v>
      </c>
      <c r="C61" s="23"/>
      <c r="D61" s="23"/>
      <c r="E61" s="23"/>
      <c r="F61" s="23"/>
      <c r="G61" s="23"/>
      <c r="H61" s="24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</row>
    <row r="62" spans="1:134" s="10" customFormat="1" ht="15" customHeight="1" x14ac:dyDescent="0.25">
      <c r="A62" s="11" t="s">
        <v>116</v>
      </c>
      <c r="B62" s="12" t="s">
        <v>33</v>
      </c>
      <c r="C62" s="13" t="s">
        <v>117</v>
      </c>
      <c r="D62" s="14">
        <v>16.46054524899715</v>
      </c>
      <c r="E62" s="14">
        <v>0</v>
      </c>
      <c r="F62" s="14">
        <v>0</v>
      </c>
      <c r="G62" s="14">
        <v>0</v>
      </c>
      <c r="H62" s="14">
        <v>16.46054524899715</v>
      </c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</row>
    <row r="63" spans="1:134" s="10" customFormat="1" ht="15" customHeight="1" x14ac:dyDescent="0.25">
      <c r="A63" s="11" t="s">
        <v>118</v>
      </c>
      <c r="B63" s="15" t="s">
        <v>8</v>
      </c>
      <c r="C63" s="13" t="s">
        <v>119</v>
      </c>
      <c r="D63" s="14">
        <v>0</v>
      </c>
      <c r="E63" s="31"/>
      <c r="F63" s="16"/>
      <c r="G63" s="16"/>
      <c r="H63" s="16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</row>
    <row r="64" spans="1:134" s="10" customFormat="1" ht="15" customHeight="1" x14ac:dyDescent="0.25">
      <c r="A64" s="11" t="s">
        <v>120</v>
      </c>
      <c r="B64" s="15" t="s">
        <v>9</v>
      </c>
      <c r="C64" s="13" t="s">
        <v>121</v>
      </c>
      <c r="D64" s="14">
        <v>0</v>
      </c>
      <c r="E64" s="16"/>
      <c r="F64" s="38"/>
      <c r="G64" s="16"/>
      <c r="H64" s="16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</row>
    <row r="65" spans="1:134" s="10" customFormat="1" ht="15" customHeight="1" x14ac:dyDescent="0.25">
      <c r="A65" s="11" t="s">
        <v>122</v>
      </c>
      <c r="B65" s="15" t="s">
        <v>10</v>
      </c>
      <c r="C65" s="13" t="s">
        <v>123</v>
      </c>
      <c r="D65" s="14">
        <v>16.46054524899715</v>
      </c>
      <c r="E65" s="16"/>
      <c r="F65" s="16"/>
      <c r="G65" s="31"/>
      <c r="H65" s="16">
        <v>16.46054524899715</v>
      </c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</row>
    <row r="66" spans="1:134" s="10" customFormat="1" ht="15" customHeight="1" x14ac:dyDescent="0.25">
      <c r="A66" s="11" t="s">
        <v>124</v>
      </c>
      <c r="B66" s="15" t="s">
        <v>42</v>
      </c>
      <c r="C66" s="13" t="s">
        <v>125</v>
      </c>
      <c r="D66" s="14">
        <v>0</v>
      </c>
      <c r="E66" s="16"/>
      <c r="F66" s="16"/>
      <c r="G66" s="16"/>
      <c r="H66" s="31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</row>
    <row r="67" spans="1:134" s="10" customFormat="1" ht="15" customHeight="1" x14ac:dyDescent="0.25">
      <c r="A67" s="11" t="s">
        <v>126</v>
      </c>
      <c r="B67" s="32" t="s">
        <v>45</v>
      </c>
      <c r="C67" s="13" t="s">
        <v>127</v>
      </c>
      <c r="D67" s="14">
        <v>0</v>
      </c>
      <c r="E67" s="16"/>
      <c r="F67" s="16"/>
      <c r="G67" s="16"/>
      <c r="H67" s="16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</row>
    <row r="68" spans="1:134" s="10" customFormat="1" ht="15" customHeight="1" x14ac:dyDescent="0.25">
      <c r="A68" s="11" t="s">
        <v>128</v>
      </c>
      <c r="B68" s="12" t="s">
        <v>48</v>
      </c>
      <c r="C68" s="33" t="s">
        <v>129</v>
      </c>
      <c r="D68" s="14">
        <v>25.381400033333335</v>
      </c>
      <c r="E68" s="14">
        <v>0</v>
      </c>
      <c r="F68" s="14">
        <v>0</v>
      </c>
      <c r="G68" s="14">
        <v>10.757576592794649</v>
      </c>
      <c r="H68" s="14">
        <v>14.623823440538686</v>
      </c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</row>
    <row r="69" spans="1:134" s="10" customFormat="1" ht="22.5" x14ac:dyDescent="0.25">
      <c r="A69" s="11" t="s">
        <v>130</v>
      </c>
      <c r="B69" s="15" t="s">
        <v>51</v>
      </c>
      <c r="C69" s="13" t="s">
        <v>131</v>
      </c>
      <c r="D69" s="14">
        <v>0</v>
      </c>
      <c r="E69" s="16"/>
      <c r="F69" s="16"/>
      <c r="G69" s="16"/>
      <c r="H69" s="16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</row>
    <row r="70" spans="1:134" s="10" customFormat="1" ht="15" customHeight="1" x14ac:dyDescent="0.25">
      <c r="A70" s="11" t="s">
        <v>132</v>
      </c>
      <c r="B70" s="34" t="s">
        <v>54</v>
      </c>
      <c r="C70" s="13" t="s">
        <v>133</v>
      </c>
      <c r="D70" s="14">
        <v>0</v>
      </c>
      <c r="E70" s="16"/>
      <c r="F70" s="16"/>
      <c r="G70" s="16"/>
      <c r="H70" s="16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</row>
    <row r="71" spans="1:134" s="10" customFormat="1" ht="15" customHeight="1" x14ac:dyDescent="0.25">
      <c r="A71" s="11" t="s">
        <v>134</v>
      </c>
      <c r="B71" s="15" t="s">
        <v>57</v>
      </c>
      <c r="C71" s="13" t="s">
        <v>135</v>
      </c>
      <c r="D71" s="14">
        <v>13.5791125566994</v>
      </c>
      <c r="E71" s="16"/>
      <c r="F71" s="16"/>
      <c r="G71" s="16">
        <v>8.379811618413731</v>
      </c>
      <c r="H71" s="16">
        <v>5.1993009382856687</v>
      </c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</row>
    <row r="72" spans="1:134" s="10" customFormat="1" ht="15" customHeight="1" x14ac:dyDescent="0.25">
      <c r="A72" s="11" t="s">
        <v>136</v>
      </c>
      <c r="B72" s="34" t="s">
        <v>60</v>
      </c>
      <c r="C72" s="13" t="s">
        <v>137</v>
      </c>
      <c r="D72" s="14">
        <v>0</v>
      </c>
      <c r="E72" s="16"/>
      <c r="F72" s="16"/>
      <c r="G72" s="16"/>
      <c r="H72" s="16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</row>
    <row r="73" spans="1:134" s="10" customFormat="1" ht="15" customHeight="1" x14ac:dyDescent="0.25">
      <c r="A73" s="11" t="s">
        <v>138</v>
      </c>
      <c r="B73" s="35" t="s">
        <v>54</v>
      </c>
      <c r="C73" s="13" t="s">
        <v>139</v>
      </c>
      <c r="D73" s="14">
        <v>0</v>
      </c>
      <c r="E73" s="16"/>
      <c r="F73" s="16"/>
      <c r="G73" s="16"/>
      <c r="H73" s="16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</row>
    <row r="74" spans="1:134" s="10" customFormat="1" ht="15" customHeight="1" x14ac:dyDescent="0.25">
      <c r="A74" s="11" t="s">
        <v>140</v>
      </c>
      <c r="B74" s="15" t="s">
        <v>65</v>
      </c>
      <c r="C74" s="13" t="s">
        <v>141</v>
      </c>
      <c r="D74" s="14">
        <v>1.0632224476268735</v>
      </c>
      <c r="E74" s="14">
        <v>0</v>
      </c>
      <c r="F74" s="14">
        <v>0</v>
      </c>
      <c r="G74" s="14">
        <v>0.93156501591426633</v>
      </c>
      <c r="H74" s="14">
        <v>0.13165743171260716</v>
      </c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</row>
    <row r="75" spans="1:134" s="10" customFormat="1" ht="12.75" hidden="1" customHeight="1" x14ac:dyDescent="0.25">
      <c r="A75" s="17" t="s">
        <v>142</v>
      </c>
      <c r="B75" s="18"/>
      <c r="C75" s="19" t="s">
        <v>141</v>
      </c>
      <c r="D75" s="20"/>
      <c r="E75" s="20"/>
      <c r="F75" s="20"/>
      <c r="G75" s="20"/>
      <c r="H75" s="20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</row>
    <row r="76" spans="1:134" s="10" customFormat="1" ht="15" customHeight="1" x14ac:dyDescent="0.25">
      <c r="A76" s="25" t="s">
        <v>143</v>
      </c>
      <c r="B76" s="26" t="s">
        <v>69</v>
      </c>
      <c r="C76" s="27">
        <v>1781</v>
      </c>
      <c r="D76" s="28">
        <v>1.3259009418416647E-2</v>
      </c>
      <c r="E76" s="29"/>
      <c r="F76" s="29"/>
      <c r="G76" s="29">
        <v>1.3259009418416647E-2</v>
      </c>
      <c r="H76" s="30">
        <v>0</v>
      </c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</row>
    <row r="77" spans="1:134" s="10" customFormat="1" ht="15" customHeight="1" x14ac:dyDescent="0.25">
      <c r="A77" s="25" t="s">
        <v>144</v>
      </c>
      <c r="B77" s="26" t="s">
        <v>71</v>
      </c>
      <c r="C77" s="27">
        <v>1782</v>
      </c>
      <c r="D77" s="28">
        <v>0.35101523634989124</v>
      </c>
      <c r="E77" s="29"/>
      <c r="F77" s="29"/>
      <c r="G77" s="29">
        <v>0.35101523634989124</v>
      </c>
      <c r="H77" s="30">
        <v>0</v>
      </c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</row>
    <row r="78" spans="1:134" s="10" customFormat="1" ht="15" customHeight="1" x14ac:dyDescent="0.25">
      <c r="A78" s="25" t="s">
        <v>145</v>
      </c>
      <c r="B78" s="26" t="s">
        <v>73</v>
      </c>
      <c r="C78" s="27">
        <v>1783</v>
      </c>
      <c r="D78" s="28">
        <v>0.69894820185856554</v>
      </c>
      <c r="E78" s="29"/>
      <c r="F78" s="29"/>
      <c r="G78" s="29">
        <v>0.56729077014595841</v>
      </c>
      <c r="H78" s="30">
        <v>0.13165743171260716</v>
      </c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</row>
    <row r="79" spans="1:134" s="10" customFormat="1" ht="15" customHeight="1" x14ac:dyDescent="0.25">
      <c r="A79" s="21"/>
      <c r="B79" s="22" t="s">
        <v>21</v>
      </c>
      <c r="C79" s="23"/>
      <c r="D79" s="23"/>
      <c r="E79" s="23"/>
      <c r="F79" s="23"/>
      <c r="G79" s="23"/>
      <c r="H79" s="24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</row>
    <row r="80" spans="1:134" s="10" customFormat="1" ht="15" customHeight="1" x14ac:dyDescent="0.25">
      <c r="A80" s="11" t="s">
        <v>146</v>
      </c>
      <c r="B80" s="37" t="s">
        <v>75</v>
      </c>
      <c r="C80" s="13" t="s">
        <v>147</v>
      </c>
      <c r="D80" s="14">
        <v>10.739065029007062</v>
      </c>
      <c r="E80" s="16"/>
      <c r="F80" s="16"/>
      <c r="G80" s="16">
        <v>1.4461999584666514</v>
      </c>
      <c r="H80" s="16">
        <v>9.2928650705404099</v>
      </c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</row>
    <row r="81" spans="1:134" s="10" customFormat="1" ht="15" customHeight="1" x14ac:dyDescent="0.25">
      <c r="A81" s="11" t="s">
        <v>148</v>
      </c>
      <c r="B81" s="12" t="s">
        <v>78</v>
      </c>
      <c r="C81" s="13" t="s">
        <v>149</v>
      </c>
      <c r="D81" s="14">
        <v>16.46054524899715</v>
      </c>
      <c r="E81" s="16"/>
      <c r="F81" s="16"/>
      <c r="G81" s="16">
        <v>16.46054524899715</v>
      </c>
      <c r="H81" s="16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</row>
    <row r="82" spans="1:134" s="10" customFormat="1" ht="15" customHeight="1" x14ac:dyDescent="0.25">
      <c r="A82" s="11" t="s">
        <v>150</v>
      </c>
      <c r="B82" s="12" t="s">
        <v>81</v>
      </c>
      <c r="C82" s="13" t="s">
        <v>151</v>
      </c>
      <c r="D82" s="14">
        <v>0</v>
      </c>
      <c r="E82" s="16"/>
      <c r="F82" s="16"/>
      <c r="G82" s="16"/>
      <c r="H82" s="16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</row>
    <row r="83" spans="1:134" s="10" customFormat="1" ht="15" customHeight="1" x14ac:dyDescent="0.25">
      <c r="A83" s="11" t="s">
        <v>152</v>
      </c>
      <c r="B83" s="12" t="s">
        <v>84</v>
      </c>
      <c r="C83" s="13" t="s">
        <v>153</v>
      </c>
      <c r="D83" s="14">
        <v>0</v>
      </c>
      <c r="E83" s="16"/>
      <c r="F83" s="16"/>
      <c r="G83" s="16"/>
      <c r="H83" s="16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</row>
    <row r="84" spans="1:134" s="10" customFormat="1" ht="15" customHeight="1" x14ac:dyDescent="0.25">
      <c r="A84" s="11" t="s">
        <v>154</v>
      </c>
      <c r="B84" s="12" t="s">
        <v>87</v>
      </c>
      <c r="C84" s="13" t="s">
        <v>155</v>
      </c>
      <c r="D84" s="14">
        <v>3.7438000000000033</v>
      </c>
      <c r="E84" s="16"/>
      <c r="F84" s="16"/>
      <c r="G84" s="16">
        <v>1.9070781915415396</v>
      </c>
      <c r="H84" s="16">
        <v>1.8367218084584638</v>
      </c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</row>
    <row r="85" spans="1:134" s="10" customFormat="1" ht="15" customHeight="1" x14ac:dyDescent="0.25">
      <c r="A85" s="11" t="s">
        <v>156</v>
      </c>
      <c r="B85" s="15" t="s">
        <v>157</v>
      </c>
      <c r="C85" s="13" t="s">
        <v>158</v>
      </c>
      <c r="D85" s="14">
        <v>0</v>
      </c>
      <c r="E85" s="16"/>
      <c r="F85" s="16"/>
      <c r="G85" s="16"/>
      <c r="H85" s="16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</row>
    <row r="86" spans="1:134" s="10" customFormat="1" ht="15" customHeight="1" x14ac:dyDescent="0.25">
      <c r="A86" s="11" t="s">
        <v>205</v>
      </c>
      <c r="B86" s="15" t="s">
        <v>204</v>
      </c>
      <c r="C86" s="13"/>
      <c r="D86" s="14"/>
      <c r="E86" s="16"/>
      <c r="F86" s="16"/>
      <c r="G86" s="16">
        <f>G84/G60*100</f>
        <v>6.5478629824307415</v>
      </c>
      <c r="H86" s="16">
        <f>H84/H65*100</f>
        <v>11.158329087369479</v>
      </c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</row>
    <row r="87" spans="1:134" s="10" customFormat="1" ht="15" customHeight="1" x14ac:dyDescent="0.25">
      <c r="A87" s="11" t="s">
        <v>159</v>
      </c>
      <c r="B87" s="12" t="s">
        <v>93</v>
      </c>
      <c r="C87" s="13" t="s">
        <v>160</v>
      </c>
      <c r="D87" s="14">
        <v>3.6288912500000001</v>
      </c>
      <c r="E87" s="16"/>
      <c r="F87" s="16"/>
      <c r="G87" s="46">
        <v>1.6460950000000001</v>
      </c>
      <c r="H87" s="46">
        <v>1.98279625</v>
      </c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</row>
    <row r="88" spans="1:134" s="10" customFormat="1" ht="22.5" x14ac:dyDescent="0.25">
      <c r="A88" s="11" t="s">
        <v>161</v>
      </c>
      <c r="B88" s="32" t="s">
        <v>96</v>
      </c>
      <c r="C88" s="13" t="s">
        <v>162</v>
      </c>
      <c r="D88" s="14">
        <v>0.11490875000000322</v>
      </c>
      <c r="E88" s="14">
        <v>0</v>
      </c>
      <c r="F88" s="14">
        <v>0</v>
      </c>
      <c r="G88" s="14">
        <v>0.26098319154153948</v>
      </c>
      <c r="H88" s="14">
        <v>-0.14607444154153626</v>
      </c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</row>
    <row r="89" spans="1:134" s="10" customFormat="1" ht="15" customHeight="1" x14ac:dyDescent="0.25">
      <c r="A89" s="11" t="s">
        <v>163</v>
      </c>
      <c r="B89" s="12" t="s">
        <v>99</v>
      </c>
      <c r="C89" s="13" t="s">
        <v>164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</row>
    <row r="90" spans="1:134" s="10" customFormat="1" ht="15" customHeight="1" x14ac:dyDescent="0.25">
      <c r="A90" s="49" t="s">
        <v>165</v>
      </c>
      <c r="B90" s="50"/>
      <c r="C90" s="50"/>
      <c r="D90" s="50"/>
      <c r="E90" s="50"/>
      <c r="F90" s="50"/>
      <c r="G90" s="50"/>
      <c r="H90" s="51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</row>
    <row r="91" spans="1:134" s="10" customFormat="1" ht="15" customHeight="1" x14ac:dyDescent="0.25">
      <c r="A91" s="11" t="s">
        <v>166</v>
      </c>
      <c r="B91" s="12" t="s">
        <v>167</v>
      </c>
      <c r="C91" s="13" t="s">
        <v>168</v>
      </c>
      <c r="D91" s="14">
        <v>25.381400033333335</v>
      </c>
      <c r="E91" s="16"/>
      <c r="F91" s="16"/>
      <c r="G91" s="16">
        <v>10.757576592794649</v>
      </c>
      <c r="H91" s="16">
        <v>14.623823440538686</v>
      </c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</row>
    <row r="92" spans="1:134" s="10" customFormat="1" ht="15" customHeight="1" x14ac:dyDescent="0.25">
      <c r="A92" s="11" t="s">
        <v>169</v>
      </c>
      <c r="B92" s="12" t="s">
        <v>170</v>
      </c>
      <c r="C92" s="13" t="s">
        <v>171</v>
      </c>
      <c r="D92" s="14">
        <v>149.94</v>
      </c>
      <c r="E92" s="16"/>
      <c r="F92" s="16"/>
      <c r="G92" s="16">
        <v>61.4754</v>
      </c>
      <c r="H92" s="16">
        <v>88.46459999999999</v>
      </c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</row>
    <row r="93" spans="1:134" s="10" customFormat="1" ht="15" customHeight="1" x14ac:dyDescent="0.25">
      <c r="A93" s="11" t="s">
        <v>172</v>
      </c>
      <c r="B93" s="12" t="s">
        <v>173</v>
      </c>
      <c r="C93" s="13" t="s">
        <v>174</v>
      </c>
      <c r="D93" s="14">
        <v>2.8874166666666663</v>
      </c>
      <c r="E93" s="16"/>
      <c r="F93" s="16"/>
      <c r="G93" s="46">
        <v>2.8874166666666663</v>
      </c>
      <c r="H93" s="16">
        <v>0</v>
      </c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</row>
    <row r="94" spans="1:134" s="10" customFormat="1" ht="15" customHeight="1" x14ac:dyDescent="0.25">
      <c r="A94" s="49" t="s">
        <v>175</v>
      </c>
      <c r="B94" s="50"/>
      <c r="C94" s="50"/>
      <c r="D94" s="50"/>
      <c r="E94" s="50"/>
      <c r="F94" s="50"/>
      <c r="G94" s="50"/>
      <c r="H94" s="51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</row>
    <row r="95" spans="1:134" s="10" customFormat="1" ht="15" customHeight="1" x14ac:dyDescent="0.25">
      <c r="A95" s="11" t="s">
        <v>176</v>
      </c>
      <c r="B95" s="12" t="s">
        <v>177</v>
      </c>
      <c r="C95" s="13" t="s">
        <v>178</v>
      </c>
      <c r="D95" s="14">
        <f t="shared" ref="D95:D103" si="1">SUM(E95:H95)</f>
        <v>166957.38700000002</v>
      </c>
      <c r="E95" s="14">
        <f>SUM(E96:E97)</f>
        <v>0</v>
      </c>
      <c r="F95" s="14">
        <f>SUM(F96:F97)</f>
        <v>0</v>
      </c>
      <c r="G95" s="14">
        <f>SUM(G96:G97)</f>
        <v>70762.719000000012</v>
      </c>
      <c r="H95" s="14">
        <f>SUM(H96:H97)</f>
        <v>96194.668000000005</v>
      </c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</row>
    <row r="96" spans="1:134" s="3" customFormat="1" ht="15" customHeight="1" x14ac:dyDescent="0.25">
      <c r="A96" s="39" t="s">
        <v>179</v>
      </c>
      <c r="B96" s="15" t="s">
        <v>180</v>
      </c>
      <c r="C96" s="13" t="s">
        <v>181</v>
      </c>
      <c r="D96" s="14">
        <f t="shared" si="1"/>
        <v>166957.38700000002</v>
      </c>
      <c r="E96" s="40"/>
      <c r="F96" s="40"/>
      <c r="G96" s="40">
        <f>G27</f>
        <v>70762.719000000012</v>
      </c>
      <c r="H96" s="40">
        <f>H27</f>
        <v>96194.668000000005</v>
      </c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</row>
    <row r="97" spans="1:134" s="3" customFormat="1" ht="15" customHeight="1" x14ac:dyDescent="0.25">
      <c r="A97" s="39" t="s">
        <v>182</v>
      </c>
      <c r="B97" s="15" t="s">
        <v>183</v>
      </c>
      <c r="C97" s="13" t="s">
        <v>184</v>
      </c>
      <c r="D97" s="14">
        <f t="shared" si="1"/>
        <v>0</v>
      </c>
      <c r="E97" s="41">
        <f>E100</f>
        <v>0</v>
      </c>
      <c r="F97" s="41">
        <f>F100</f>
        <v>0</v>
      </c>
      <c r="G97" s="41">
        <f>G100</f>
        <v>0</v>
      </c>
      <c r="H97" s="41">
        <f>H100</f>
        <v>0</v>
      </c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</row>
    <row r="98" spans="1:134" s="3" customFormat="1" ht="15" customHeight="1" x14ac:dyDescent="0.25">
      <c r="A98" s="39" t="s">
        <v>185</v>
      </c>
      <c r="B98" s="34" t="s">
        <v>186</v>
      </c>
      <c r="C98" s="13" t="s">
        <v>187</v>
      </c>
      <c r="D98" s="14">
        <f t="shared" si="1"/>
        <v>0</v>
      </c>
      <c r="E98" s="40"/>
      <c r="F98" s="40"/>
      <c r="G98" s="40"/>
      <c r="H98" s="40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</row>
    <row r="99" spans="1:134" s="3" customFormat="1" ht="15" customHeight="1" x14ac:dyDescent="0.25">
      <c r="A99" s="39" t="s">
        <v>188</v>
      </c>
      <c r="B99" s="35" t="s">
        <v>189</v>
      </c>
      <c r="C99" s="13" t="s">
        <v>190</v>
      </c>
      <c r="D99" s="14">
        <f t="shared" si="1"/>
        <v>0</v>
      </c>
      <c r="E99" s="40"/>
      <c r="F99" s="40"/>
      <c r="G99" s="40"/>
      <c r="H99" s="40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</row>
    <row r="100" spans="1:134" s="3" customFormat="1" ht="15" customHeight="1" x14ac:dyDescent="0.25">
      <c r="A100" s="39" t="s">
        <v>191</v>
      </c>
      <c r="B100" s="34" t="s">
        <v>192</v>
      </c>
      <c r="C100" s="13" t="s">
        <v>193</v>
      </c>
      <c r="D100" s="14">
        <f t="shared" si="1"/>
        <v>0</v>
      </c>
      <c r="E100" s="40"/>
      <c r="F100" s="40"/>
      <c r="G100" s="40"/>
      <c r="H100" s="40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</row>
    <row r="101" spans="1:134" s="3" customFormat="1" ht="15" customHeight="1" x14ac:dyDescent="0.25">
      <c r="A101" s="39" t="s">
        <v>194</v>
      </c>
      <c r="B101" s="12" t="s">
        <v>195</v>
      </c>
      <c r="C101" s="13" t="s">
        <v>196</v>
      </c>
      <c r="D101" s="14">
        <f t="shared" si="1"/>
        <v>89322.62000000001</v>
      </c>
      <c r="E101" s="41">
        <f>E102+E118</f>
        <v>0</v>
      </c>
      <c r="F101" s="41">
        <f>F102+F118</f>
        <v>0</v>
      </c>
      <c r="G101" s="41">
        <f>G102+G118</f>
        <v>55121.918000000005</v>
      </c>
      <c r="H101" s="41">
        <f>H102+H118</f>
        <v>34200.702000000005</v>
      </c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</row>
    <row r="102" spans="1:134" s="3" customFormat="1" ht="15" customHeight="1" x14ac:dyDescent="0.25">
      <c r="A102" s="39" t="s">
        <v>197</v>
      </c>
      <c r="B102" s="15" t="s">
        <v>198</v>
      </c>
      <c r="C102" s="13" t="s">
        <v>199</v>
      </c>
      <c r="D102" s="14">
        <f t="shared" si="1"/>
        <v>89322.62000000001</v>
      </c>
      <c r="E102" s="41">
        <f>E103+E104</f>
        <v>0</v>
      </c>
      <c r="F102" s="41">
        <f>F103+F104</f>
        <v>0</v>
      </c>
      <c r="G102" s="41">
        <f>G103+G104</f>
        <v>55121.918000000005</v>
      </c>
      <c r="H102" s="41">
        <f>H103+H104</f>
        <v>34200.702000000005</v>
      </c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</row>
    <row r="103" spans="1:134" s="3" customFormat="1" ht="15" customHeight="1" x14ac:dyDescent="0.25">
      <c r="A103" s="39" t="s">
        <v>200</v>
      </c>
      <c r="B103" s="34" t="s">
        <v>201</v>
      </c>
      <c r="C103" s="13" t="s">
        <v>202</v>
      </c>
      <c r="D103" s="14">
        <f t="shared" si="1"/>
        <v>89322.62000000001</v>
      </c>
      <c r="E103" s="40"/>
      <c r="F103" s="40"/>
      <c r="G103" s="40">
        <f>G30</f>
        <v>55121.918000000005</v>
      </c>
      <c r="H103" s="40">
        <f>H30</f>
        <v>34200.702000000005</v>
      </c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</row>
  </sheetData>
  <mergeCells count="10">
    <mergeCell ref="A8:H8"/>
    <mergeCell ref="A49:H49"/>
    <mergeCell ref="A90:H90"/>
    <mergeCell ref="A94:H94"/>
    <mergeCell ref="A2:B2"/>
    <mergeCell ref="A5:A6"/>
    <mergeCell ref="B5:B6"/>
    <mergeCell ref="C5:C6"/>
    <mergeCell ref="D5:D6"/>
    <mergeCell ref="E5:H5"/>
  </mergeCells>
  <dataValidations count="2">
    <dataValidation type="decimal" allowBlank="1" showErrorMessage="1" errorTitle="Ошибка" error="Допускается ввод только действительных чисел!" sqref="D17:H19 D91:H93 D9:H12 D50:H53 D55:H56 D62:H78 D14:H15 D21:H37 D39:H48 D80:H89 D58:H60 D95:H103" xr:uid="{021CA67B-B9AC-4842-A0DE-8290ADFD313F}">
      <formula1>-9.99999999999999E+23</formula1>
      <formula2>9.99999999999999E+23</formula2>
    </dataValidation>
    <dataValidation allowBlank="1" showInputMessage="1" promptTitle="Ввод" prompt="Для выбора организации необходимо два раза нажать левую клавишу мыши!" sqref="B19 B35:B37 B60 B76:B78" xr:uid="{D0E9CBB3-AD18-4D8E-938C-4AFF8935BF3C}"/>
  </dataValidations>
  <pageMargins left="0.27559055118110237" right="0.27559055118110237" top="0.39370078740157483" bottom="0.39370078740157483" header="0.31496062992125984" footer="0.31496062992125984"/>
  <pageSetup paperSize="9" scale="77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Баланс электроэнергии мощности</vt:lpstr>
      <vt:lpstr>'Баланс электроэнергии мощности'!Область_печати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Дима</dc:creator>
  <cp:lastModifiedBy>RG4</cp:lastModifiedBy>
  <cp:lastPrinted>2019-12-11T12:04:58Z</cp:lastPrinted>
  <dcterms:created xsi:type="dcterms:W3CDTF">2018-10-22T12:20:38Z</dcterms:created>
  <dcterms:modified xsi:type="dcterms:W3CDTF">2020-02-25T08:00:17Z</dcterms:modified>
</cp:coreProperties>
</file>